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Z:\GTL Performance Reporting\2019\"/>
    </mc:Choice>
  </mc:AlternateContent>
  <xr:revisionPtr revIDLastSave="0" documentId="13_ncr:1_{44DA3F78-EE0B-4BEE-A150-CF082FCE6C88}" xr6:coauthVersionLast="44" xr6:coauthVersionMax="44" xr10:uidLastSave="{00000000-0000-0000-0000-000000000000}"/>
  <bookViews>
    <workbookView xWindow="28680" yWindow="-120" windowWidth="29040" windowHeight="15840" tabRatio="782" activeTab="1" xr2:uid="{00000000-000D-0000-FFFF-FFFF00000000}"/>
  </bookViews>
  <sheets>
    <sheet name="Read this first" sheetId="21" r:id="rId1"/>
    <sheet name="Customer numbers" sheetId="14" r:id="rId2"/>
    <sheet name="Billing and payment" sheetId="22" r:id="rId3"/>
    <sheet name="Disconnections for non-payment" sheetId="23" r:id="rId4"/>
    <sheet name="Reconnections" sheetId="24" r:id="rId5"/>
    <sheet name="Complaints" sheetId="25" r:id="rId6"/>
    <sheet name="Call centre performance" sheetId="26" r:id="rId7"/>
    <sheet name="Energy bill debt" sheetId="27" r:id="rId8"/>
    <sheet name="Hardship customers" sheetId="28" r:id="rId9"/>
  </sheets>
  <definedNames>
    <definedName name="_ftnref1" localSheetId="1">'Customer numbers'!$B$10</definedName>
    <definedName name="_ftnref2" localSheetId="1">'Customer numbers'!$B$12</definedName>
    <definedName name="OLE_LINK9" localSheetId="1">'Customer numbers'!#REF!</definedName>
    <definedName name="_xlnm.Print_Area" localSheetId="1">'Customer numbers'!$A$1:$D$13</definedName>
    <definedName name="_xlnm.Print_Area" localSheetId="0">'Read this first'!$A$1:$D$12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3" i="22" l="1"/>
  <c r="D27" i="22" l="1"/>
  <c r="A2" i="28" l="1"/>
  <c r="A2" i="27"/>
  <c r="A2" i="26"/>
  <c r="A2" i="25"/>
  <c r="A2" i="24"/>
  <c r="A2" i="23"/>
  <c r="A2" i="22"/>
  <c r="D7" i="24" l="1"/>
  <c r="D11" i="22" l="1"/>
  <c r="D13" i="24" l="1"/>
  <c r="D11" i="24"/>
  <c r="D11" i="26"/>
  <c r="D8" i="26"/>
  <c r="D31" i="25"/>
  <c r="D29" i="25"/>
  <c r="D27" i="25"/>
  <c r="D25" i="25"/>
  <c r="D23" i="25"/>
  <c r="D21" i="25"/>
  <c r="D19" i="25"/>
  <c r="D17" i="25"/>
  <c r="D15" i="25"/>
  <c r="D13" i="25"/>
  <c r="D11" i="25"/>
  <c r="D9" i="25"/>
  <c r="D23" i="24"/>
  <c r="D21" i="24"/>
  <c r="D19" i="24"/>
  <c r="D17" i="24"/>
  <c r="D15" i="24"/>
  <c r="D9" i="24"/>
  <c r="D21" i="22"/>
  <c r="D19" i="22"/>
  <c r="D17" i="22"/>
  <c r="D15" i="22"/>
  <c r="D13" i="22"/>
  <c r="D9" i="22"/>
  <c r="D7" i="22"/>
  <c r="D9" i="23" l="1"/>
  <c r="D7" i="23"/>
  <c r="D34" i="22"/>
  <c r="D31" i="22"/>
  <c r="D29" i="22"/>
  <c r="D25" i="22"/>
  <c r="D23" i="22"/>
  <c r="D11" i="23" l="1"/>
  <c r="D13" i="23"/>
  <c r="D15" i="23"/>
</calcChain>
</file>

<file path=xl/sharedStrings.xml><?xml version="1.0" encoding="utf-8"?>
<sst xmlns="http://schemas.openxmlformats.org/spreadsheetml/2006/main" count="409" uniqueCount="269">
  <si>
    <t>Description</t>
  </si>
  <si>
    <t xml:space="preserve">Number </t>
  </si>
  <si>
    <t>Percentage</t>
  </si>
  <si>
    <t>Basis of Reporting</t>
  </si>
  <si>
    <t>Reconnections</t>
  </si>
  <si>
    <t>Complaints</t>
  </si>
  <si>
    <t xml:space="preserve"> </t>
  </si>
  <si>
    <t>IMPORTANT NOTICE FOR GAS TRADING LICENSEES</t>
  </si>
  <si>
    <t>Indicator No.</t>
  </si>
  <si>
    <t>Comments</t>
  </si>
  <si>
    <t xml:space="preserve">Comments </t>
  </si>
  <si>
    <t>R 1</t>
  </si>
  <si>
    <t>R 2</t>
  </si>
  <si>
    <t>R 3</t>
  </si>
  <si>
    <t>R 4</t>
  </si>
  <si>
    <t>R 5</t>
  </si>
  <si>
    <t>R 6</t>
  </si>
  <si>
    <t>R 7</t>
  </si>
  <si>
    <t>R 8</t>
  </si>
  <si>
    <t>R 9</t>
  </si>
  <si>
    <t>R 10</t>
  </si>
  <si>
    <t>R 11</t>
  </si>
  <si>
    <t>R 12</t>
  </si>
  <si>
    <t>R 13</t>
  </si>
  <si>
    <t>R 14</t>
  </si>
  <si>
    <t>R 15</t>
  </si>
  <si>
    <t>R 16</t>
  </si>
  <si>
    <t>R 17</t>
  </si>
  <si>
    <t>R 18</t>
  </si>
  <si>
    <t>R 19</t>
  </si>
  <si>
    <t>R 20</t>
  </si>
  <si>
    <t>R 21</t>
  </si>
  <si>
    <t>R 22</t>
  </si>
  <si>
    <t>R 23</t>
  </si>
  <si>
    <t>R 24</t>
  </si>
  <si>
    <t>R 25</t>
  </si>
  <si>
    <t>R 26</t>
  </si>
  <si>
    <t>R 27</t>
  </si>
  <si>
    <t>R 28</t>
  </si>
  <si>
    <t>R 29</t>
  </si>
  <si>
    <t>R 30</t>
  </si>
  <si>
    <t>R 31</t>
  </si>
  <si>
    <t>R 32</t>
  </si>
  <si>
    <t>R 33</t>
  </si>
  <si>
    <t>R 34</t>
  </si>
  <si>
    <t>R 35</t>
  </si>
  <si>
    <t>R 36</t>
  </si>
  <si>
    <t>R 37</t>
  </si>
  <si>
    <t>R 38</t>
  </si>
  <si>
    <t>R 39</t>
  </si>
  <si>
    <t>R 40</t>
  </si>
  <si>
    <t>R 41</t>
  </si>
  <si>
    <t>R 43</t>
  </si>
  <si>
    <t>R 44</t>
  </si>
  <si>
    <t>R 45</t>
  </si>
  <si>
    <t>R 46</t>
  </si>
  <si>
    <t>R 47</t>
  </si>
  <si>
    <t>R 48</t>
  </si>
  <si>
    <t>R 49</t>
  </si>
  <si>
    <t>R 50</t>
  </si>
  <si>
    <t>R 51</t>
  </si>
  <si>
    <t>R 52</t>
  </si>
  <si>
    <t>R 53</t>
  </si>
  <si>
    <t>R 54</t>
  </si>
  <si>
    <t>R 55</t>
  </si>
  <si>
    <t>R 56</t>
  </si>
  <si>
    <t>R 57</t>
  </si>
  <si>
    <t>R 58</t>
  </si>
  <si>
    <t>R 59</t>
  </si>
  <si>
    <t>R 60</t>
  </si>
  <si>
    <t>R 61</t>
  </si>
  <si>
    <t>R 62</t>
  </si>
  <si>
    <t>R 63</t>
  </si>
  <si>
    <t>R 64</t>
  </si>
  <si>
    <t>R 65</t>
  </si>
  <si>
    <t>R 66</t>
  </si>
  <si>
    <t>R 67</t>
  </si>
  <si>
    <t>R 68</t>
  </si>
  <si>
    <t>R 69</t>
  </si>
  <si>
    <t>R 70</t>
  </si>
  <si>
    <t>R 71</t>
  </si>
  <si>
    <t>R 72</t>
  </si>
  <si>
    <t>R 73</t>
  </si>
  <si>
    <t>R 74</t>
  </si>
  <si>
    <t>R 75</t>
  </si>
  <si>
    <t>R 76</t>
  </si>
  <si>
    <t>R 77</t>
  </si>
  <si>
    <t>R 78</t>
  </si>
  <si>
    <t>R 79</t>
  </si>
  <si>
    <t>R 80</t>
  </si>
  <si>
    <t>R 81</t>
  </si>
  <si>
    <t>R 82</t>
  </si>
  <si>
    <t>R 83</t>
  </si>
  <si>
    <t>R 84</t>
  </si>
  <si>
    <t>R 85</t>
  </si>
  <si>
    <t>R 86</t>
  </si>
  <si>
    <t>R 87</t>
  </si>
  <si>
    <t>R 88</t>
  </si>
  <si>
    <t>R 89</t>
  </si>
  <si>
    <t>R 90</t>
  </si>
  <si>
    <t>R 91</t>
  </si>
  <si>
    <t>R 92</t>
  </si>
  <si>
    <t>Total number of business customers repaying an energy bill debt as at 30 June</t>
  </si>
  <si>
    <t>R 93</t>
  </si>
  <si>
    <t>R 94</t>
  </si>
  <si>
    <t>R 95</t>
  </si>
  <si>
    <t>R 96</t>
  </si>
  <si>
    <t>R 97</t>
  </si>
  <si>
    <t>R 104</t>
  </si>
  <si>
    <t>R 105</t>
  </si>
  <si>
    <t>R 106</t>
  </si>
  <si>
    <t>R 107</t>
  </si>
  <si>
    <t>R 108</t>
  </si>
  <si>
    <t>R 109</t>
  </si>
  <si>
    <t>R 110</t>
  </si>
  <si>
    <t>R 111</t>
  </si>
  <si>
    <t>R 112</t>
  </si>
  <si>
    <t>R 113</t>
  </si>
  <si>
    <t>Total number of residential customers who exited the hardship program during the reporting year.</t>
  </si>
  <si>
    <t>R 114</t>
  </si>
  <si>
    <t>R 115</t>
  </si>
  <si>
    <t>R 116</t>
  </si>
  <si>
    <t>R 117</t>
  </si>
  <si>
    <t>R 118</t>
  </si>
  <si>
    <t>R 98</t>
  </si>
  <si>
    <t>R 99</t>
  </si>
  <si>
    <t>R 100</t>
  </si>
  <si>
    <t>R 101</t>
  </si>
  <si>
    <t>R 102</t>
  </si>
  <si>
    <t>R 103</t>
  </si>
  <si>
    <t>Total number of business customers that are subject to an instalment plan.</t>
  </si>
  <si>
    <t>Percentage of business customers that have lodged security deposits in relation to their business customer account.</t>
  </si>
  <si>
    <t>Total number of business customers that have lodged security deposits in relation to their business customer account.</t>
  </si>
  <si>
    <t>Percentage of business customers that have been granted additional time to pay a bill.</t>
  </si>
  <si>
    <t>Total number of business customers that have been granted additional time to pay a bill.</t>
  </si>
  <si>
    <t>Percentage of business customers that are subject to an instalment plan.</t>
  </si>
  <si>
    <t>Total number of business customers that have had their direct debit plans terminated.</t>
  </si>
  <si>
    <t>Percentage of business customers that have had their direct debit plans terminated.</t>
  </si>
  <si>
    <t>Total number of residential customers.</t>
  </si>
  <si>
    <t>Total number of business customers.</t>
  </si>
  <si>
    <t>Total number of complaints received from residential customers.</t>
  </si>
  <si>
    <t>Total number of complaints received from business customers.</t>
  </si>
  <si>
    <t>Total number of telephone calls to a call centre of the retailer.</t>
  </si>
  <si>
    <t>Total number of telephone calls to a call centre answered by a call centre operator  within 30 seconds.</t>
  </si>
  <si>
    <t>Average duration (in seconds) before a call is answered by a call centre operator.</t>
  </si>
  <si>
    <t>Percentage of telephone calls to a call centre answered by a call centre operator within 30 seconds.</t>
  </si>
  <si>
    <t>R 42A</t>
  </si>
  <si>
    <t>Value ($)</t>
  </si>
  <si>
    <t>https://www.erawa.com.au/gas/gas-licensing/regulatory-guidelines</t>
  </si>
  <si>
    <t>Total number of residential customers covered by the Gas Market Moratorium (this is residential customers on ATCO’s distribution network who consume less than 0.18TJ of gas per year).</t>
  </si>
  <si>
    <t>Total number of business customers covered by the Gas Market Moratorium (this is business customers on ATCO’s distribution network who consume less than 0.18TJ of gas per year).</t>
  </si>
  <si>
    <r>
      <t xml:space="preserve">Licensees should refer to the </t>
    </r>
    <r>
      <rPr>
        <i/>
        <sz val="14"/>
        <rFont val="Arial"/>
        <family val="2"/>
      </rPr>
      <t>Gas Trading Licence Performance Reporting Handbook</t>
    </r>
    <r>
      <rPr>
        <sz val="14"/>
        <rFont val="Arial"/>
        <family val="2"/>
      </rPr>
      <t xml:space="preserve"> for information on the definitions of gas retail indicators listed in these Datasheets.  The Handbook is available on the ERA website (see link below)</t>
    </r>
  </si>
  <si>
    <t>Customer numbers</t>
  </si>
  <si>
    <t>Billing and payment</t>
  </si>
  <si>
    <t>Total number of residential customers who have been issued with a bill outside the prescribed maximum timeframe and where the delay is due to fault on the part of the retailer.</t>
  </si>
  <si>
    <t>Percentage of residential customers who have been issued with a bill outside the prescribed maximum timeframe and where the delay is due to fault on the part of the retailer.</t>
  </si>
  <si>
    <t>Total number of residential customers who have been issued with a bill outside the prescribed maximum timeframe and where the delay is due to the retailer not receiving the billing data from the distributor.</t>
  </si>
  <si>
    <t>Percentage of residential customers who have been issued with a bill outside the prescribed maximum timeframe and where the delay is due to the retailer not receiving the billing data from the distributor.</t>
  </si>
  <si>
    <t xml:space="preserve">Not used. </t>
  </si>
  <si>
    <t>Total number of residential customers who are subject to an instalment plan.</t>
  </si>
  <si>
    <t>Percentage of residential customers who are subject to an instalment plan.</t>
  </si>
  <si>
    <t>Total number of residential customers who have been granted additional time to pay a bill.</t>
  </si>
  <si>
    <t>Percentage of residential customers who have been granted additional time to pay a bill.</t>
  </si>
  <si>
    <t>Total number of business customers that have been issued with a bill outside the prescribed maximum timeframe.</t>
  </si>
  <si>
    <t>Percentage of business customers that have been issued with a bill outside the prescribed maximum timeframe.</t>
  </si>
  <si>
    <t>Total number of residential customers who have lodged security deposits in relation to their residential customer account.</t>
  </si>
  <si>
    <t>Percentage of residential customers who have lodged security deposits in relation to their residential customer account.</t>
  </si>
  <si>
    <t>Total number of residential customers who have had their direct debit plans terminated.</t>
  </si>
  <si>
    <t>Percentage of residential customers who have had their direct debit plans terminated.</t>
  </si>
  <si>
    <t>Total number of residential customers using Centrelink's Centrepay to pay their energy bills at at 30 June.</t>
  </si>
  <si>
    <t xml:space="preserve">Disconnections for non-payment </t>
  </si>
  <si>
    <t>Total number of business customer disconnections for failure to pay a bill.</t>
  </si>
  <si>
    <t>Percentage of business customer disconnections for failure to pay a bill.</t>
  </si>
  <si>
    <t>Total number of residential customer disconnections involving customers who were the subject of an instalment plan.</t>
  </si>
  <si>
    <t>Percentage of residential customer disconnections involving customers who were the subject of an instalment plan.</t>
  </si>
  <si>
    <t>Total number of residential customer disconnections involving customers who were disconnected on at least 1 other occasion during the reporting year or the previous reporting year.</t>
  </si>
  <si>
    <t>Percentage of residential customer disconnections involving customers who were disconnected on at least 1 other occasion during the reporting year or the previous reporting year.</t>
  </si>
  <si>
    <t>Total number of residential customer disconnections involving customers who were the subject of a concession.</t>
  </si>
  <si>
    <t>Percentage of residential customer disconnections involving customers who were the subject of a concession.</t>
  </si>
  <si>
    <t>Total number of residential customer reconnections requested by the retailer within 7 days of requesting the customer be disconnected.</t>
  </si>
  <si>
    <t>R 42</t>
  </si>
  <si>
    <t>Percentage of residential customer reconnections requested by the retailer within 7 days of requesting the customer be disconnected.</t>
  </si>
  <si>
    <t>Total number of residential customer reconnections within 7 days involving customers who were the subject of an instalment plan.</t>
  </si>
  <si>
    <t>Total number of residential customer reconnections within 7 days involving customers who were reconnected on at least 1 other occasion during the reporting year or the previous reporting year.</t>
  </si>
  <si>
    <t>Total number of residential customer reconnections within 7 days involving customers who were the subject of a concession.</t>
  </si>
  <si>
    <t>Total number of residential customer reconnections requested by the retailer after requesting the customer be disconnected (including those who were reconnected within 7 days).</t>
  </si>
  <si>
    <t>Percentage of residential customer reconnections requested by the retailer after requesting the customer be disconnected (including those who were reconnected within 7 days).</t>
  </si>
  <si>
    <t>Total number of residential customer reconnections requested by the retailer that were not reconnected within the prescribed timeframe.</t>
  </si>
  <si>
    <t>Percentage of residential customer reconnections requested by the retailer that were not reconnected within the prescribed timeframe.</t>
  </si>
  <si>
    <t>Total number of business customer reconnections requested by the retailer after requesting the customer be disconnected (including those who were reconnected within 7 days).</t>
  </si>
  <si>
    <t>Percentage of business customer reconnections requested by the retailer after requesting the customer be disconnected (including those who were reconnected within 7 days).</t>
  </si>
  <si>
    <t>Total number of business customer reconnections requested by the retailer that were not reconnected within the prescribed timeframe.</t>
  </si>
  <si>
    <t>Percentage of business customer reconnections requested by the retailer that were not reconnected within the prescribed timeframe.</t>
  </si>
  <si>
    <t>Total number of residential customer complaints that are billing/credit complaints.</t>
  </si>
  <si>
    <t>Percentage of residential customer complaints that are billing/credit complaints.</t>
  </si>
  <si>
    <t>Total number of business customer complaints that are billing/credit complaints.</t>
  </si>
  <si>
    <t>Percentage of business customer complaints that are billing/credit complaints.</t>
  </si>
  <si>
    <t>Total number of residential customer complaints that are transfer complaints.</t>
  </si>
  <si>
    <t>Percentage of residential customer complaints that are transfer complaints.</t>
  </si>
  <si>
    <t>Total number of business customer complaints that are transfer complaints.</t>
  </si>
  <si>
    <t>Percentage of business customer complaints that are transfer complaints.</t>
  </si>
  <si>
    <t>Total number of residential customer complaints that are marketing complaints (including complaints made directly to a retailer).</t>
  </si>
  <si>
    <t>Percentage of residential customer complaints that are marketing complaints (including complaints made directly to a retailer).</t>
  </si>
  <si>
    <t>Total number of business customer complaints that are marketing complaints (including complaints made directly to a retailer).</t>
  </si>
  <si>
    <t>Percentage of business customer complaints that are marketing complaints (including complaints made directly to a retailer).</t>
  </si>
  <si>
    <t>Total number of residential customer complaints that are other complaints.</t>
  </si>
  <si>
    <t>Percentage of residential customer complaints that are other complaints.</t>
  </si>
  <si>
    <t>Total number of business customer complaints that are other complaints.</t>
  </si>
  <si>
    <t>Percentage of business customer complaints that are other complaints.</t>
  </si>
  <si>
    <t>Total number of residential customer complaints concluded within 15 business days.</t>
  </si>
  <si>
    <t>Percentage of residential customer complaints concluded within 15 business days.</t>
  </si>
  <si>
    <t>Total number of residential customer complaints concluded within 20 business days.</t>
  </si>
  <si>
    <t>Percentage of residential customer complaints concluded within 20 business days.</t>
  </si>
  <si>
    <t>Total number of business customer complaints concluded within 15 business days.</t>
  </si>
  <si>
    <t>Percentage of business customer complaints concluded within 15 business days.</t>
  </si>
  <si>
    <t>Total number of business customer complaints concluded within 20 business days.</t>
  </si>
  <si>
    <t>Percentage of business customer complaints concluded within 20 business days.</t>
  </si>
  <si>
    <t>Call centre performance</t>
  </si>
  <si>
    <t>Total number of telephone calls to a call centre that are unanswered.</t>
  </si>
  <si>
    <t>Percentage of telephone calls to a call centre that are unanswered.</t>
  </si>
  <si>
    <t xml:space="preserve">Energy bill debt </t>
  </si>
  <si>
    <t>Total number of residential customers (excluding hardship customers) repaying an energy bill debt as at 30 June</t>
  </si>
  <si>
    <t>[Indicator R 93 moved to 'Billing and payment' section].</t>
  </si>
  <si>
    <t>Average amount of energy bill debt for residential customers (excluding hardship customers) as at 30 June.</t>
  </si>
  <si>
    <t>Average amount of energy bill debt for business customers as at 30 June.</t>
  </si>
  <si>
    <t xml:space="preserve">Total number of residential customers (excluding hardship customers) with energy bill debt that is over $500 but less than $1,500 as at 30 June. </t>
  </si>
  <si>
    <t>Total number of residential customers (excluding hardship customers) with energy bill debt that is over $1,500 but less than $2,500 as at 30 June.</t>
  </si>
  <si>
    <t>Total number of residential customers (excluding hardship customers) with energy bill debt that is over $2,500 as at 30 June.</t>
  </si>
  <si>
    <t>Total number of residential customers (excluding hardship customers) who were subject to an instalment plan as at 30 June.</t>
  </si>
  <si>
    <t>Total number of residential customers (excluding hardship customers) who, during the reporting year, had their instalment plan cancelled by the retailer for non-payment.</t>
  </si>
  <si>
    <t>Total number of residential customers (excluding hardship customers) who, during the reporting year, successfully completed their instalment plan.</t>
  </si>
  <si>
    <t>Hardship customers</t>
  </si>
  <si>
    <t>Average energy bill debt of hardship customers as at 30 June.</t>
  </si>
  <si>
    <t>Total number of residential customers on a retailer's hardship program as at 30 June.</t>
  </si>
  <si>
    <t>Total number of hardship customers who are the subject of a concession as at 30 June.</t>
  </si>
  <si>
    <t>Total number of residential customers denied access to the retailer's hardship program during the reporting year.</t>
  </si>
  <si>
    <t>Average energy bill debt (as at the time of entering the hardship program) for those hardship customers who entered the hardship program during the reporting year.</t>
  </si>
  <si>
    <t>Total number of hardship customers who entered the hardship program during the reporting year, with an energy bill debt (as at the time of entering the hardship program) that was between $0 and $500.</t>
  </si>
  <si>
    <t>Total number of hardship customers who entered the hardship program during the reporting year, with an energy bill debt (as at the time of entering the hardship program) that was over $500 but less than $1,500.</t>
  </si>
  <si>
    <t>Total number of hardship customers who entered the hardship program during the reporting year, with an energy bill debt (as at the time of entering the hardship program) that was over $1,500 but less than $2,500.</t>
  </si>
  <si>
    <t>Total number of hardship customers who entered the hardship program during the reporting year, with an energy bill debt (as at the time of entering the hardship program) that was $2,500 or more.</t>
  </si>
  <si>
    <t>Total number of hardship customers who were subject to an instalment plan (excluding those who make their payment plan payments using Centrepay) as at 30 June.</t>
  </si>
  <si>
    <t>Total number of hardship customers using Centrepay as at 30 June.</t>
  </si>
  <si>
    <t>Total number of residential customers who exited the hardship program during the reporting year, because they successfully completed the hardship program or exited the program by agreement with the retailer.</t>
  </si>
  <si>
    <t>Total number of residential customers who exited the hardship program during the reporting year, because they were excluded or removed from the hardship program for non-compliance.</t>
  </si>
  <si>
    <t>Total number of residential customers who exited the hardship program during the reporting year, because they switched, transferred or left the retailer.</t>
  </si>
  <si>
    <t>Total number of residential customers who successfully completed the hardship program, or exited by agreement with the retailer, during the reporting year or the previous reporting year, and who were subsequently disconnected during the reporting year for non-payment.</t>
  </si>
  <si>
    <t>Total number of residential customers who successfully completed the hardship program, or exited the program by agreement with the retailer, during the reporting year or the previous reporting year, and who were reconnected within 7 days of disconnection for non-payment.</t>
  </si>
  <si>
    <t>R 41A</t>
  </si>
  <si>
    <t>Percentage of residential customer disconnections reconnected within 7 days involving customers who were the subject of an instalment plan.</t>
  </si>
  <si>
    <t>Percentage of residential customer disconnections reconnected within 7 days involving customers who were reconnected on at least 1 other occasion during the reporting year or the previous reporting year.</t>
  </si>
  <si>
    <t>Percentage of residential customer disconnections reconnected within 7 days involving customers who were the subject of a concession.</t>
  </si>
  <si>
    <t>Total number of residential customer disconnections for failure to pay a bill.</t>
  </si>
  <si>
    <t>Percentage of residential customer disconnections for failure to pay a bill.</t>
  </si>
  <si>
    <t>Total number of business customer reconnections requested by the retailer within 7 days of requesting the customer be disconnected.</t>
  </si>
  <si>
    <t>Percentage of business customer reconnections requested by the retailer within 7 days of requesting the customer be disconnected.</t>
  </si>
  <si>
    <t>Gas Performance Reporting Datasheets - Trading</t>
  </si>
  <si>
    <r>
      <rPr>
        <b/>
        <sz val="10"/>
        <rFont val="Arial"/>
        <family val="2"/>
      </rPr>
      <t>Note:</t>
    </r>
    <r>
      <rPr>
        <sz val="10"/>
        <rFont val="Arial"/>
        <family val="2"/>
      </rPr>
      <t xml:space="preserve"> Some of these indicators are based on 30 June, whereas others are for the whole of the reporting year.  Please refer to each individual indicator.  
Do not enter data into cells that are shaded grey; they are not applicable. </t>
    </r>
  </si>
  <si>
    <r>
      <rPr>
        <b/>
        <sz val="10"/>
        <rFont val="Arial"/>
        <family val="2"/>
      </rPr>
      <t>Note:</t>
    </r>
    <r>
      <rPr>
        <sz val="10"/>
        <rFont val="Arial"/>
        <family val="2"/>
      </rPr>
      <t xml:space="preserve"> The number of calls, or duration of calls,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</si>
  <si>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number of reconnections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</si>
  <si>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number of disconnections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</si>
  <si>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total number of customers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</si>
  <si>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total number of customers for each indicator is the number of active accounts on 30 June.
</t>
    </r>
  </si>
  <si>
    <r>
      <rPr>
        <b/>
        <sz val="10"/>
        <rFont val="Arial"/>
        <family val="2"/>
      </rPr>
      <t>Note:</t>
    </r>
    <r>
      <rPr>
        <sz val="10"/>
        <rFont val="Arial"/>
        <family val="2"/>
      </rPr>
      <t xml:space="preserve"> The number of complaints for each indicator is for the whole of the reporting year.
Do not enter data into cells that are shaded grey or yellow.  Grey cells are not applicable, and yellow cells contain a formula that will automatically calculate the data. </t>
    </r>
  </si>
  <si>
    <t>t</t>
  </si>
  <si>
    <r>
      <t>Reporting Period:</t>
    </r>
    <r>
      <rPr>
        <sz val="10"/>
        <rFont val="Arial"/>
        <family val="2"/>
      </rPr>
      <t xml:space="preserve"> 2018/19</t>
    </r>
  </si>
  <si>
    <r>
      <rPr>
        <b/>
        <sz val="10"/>
        <rFont val="Arial"/>
        <family val="2"/>
      </rPr>
      <t xml:space="preserve">Note: </t>
    </r>
    <r>
      <rPr>
        <sz val="10"/>
        <rFont val="Arial"/>
        <family val="2"/>
      </rPr>
      <t xml:space="preserve">Some of these indicators are based on 30 June, whereas others are for the whole of the reporting year.  Please refer to each individual indicator.  
Do not enter data into cells that are shaded grey; they are not applicable. </t>
    </r>
  </si>
  <si>
    <r>
      <t xml:space="preserve">Retailer: </t>
    </r>
    <r>
      <rPr>
        <sz val="10"/>
        <rFont val="Arial"/>
        <family val="2"/>
      </rPr>
      <t>Amanda Energy</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</si>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</sst>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0.0"/>
    <numFmt numFmtId="166" formatCode="_-* #,##0_-;\-* #,##0_-;_-* &quot;-&quot;??_-;_-@_-"/>
    <numFmt numFmtId="167" formatCode="&quot;$&quot;#,##0"/>
    <numFmt numFmtId="168" formatCode="_-&quot;$&quot;* #,##0_-;\-&quot;$&quot;* #,##0_-;_-&quot;$&quot;* &quot;-&quot;??_-;_-@_-"/>
  </numFmts>
  <fonts count="14" x14ac:knownFonts="1">
    <font>
      <sz val="10"/>
      <name val="Arial"/>
    </font>
    <font>
      <b/>
      <sz val="10"/>
      <name val="Arial"/>
      <family val="2"/>
    </font>
    <font>
      <sz val="8"/>
      <name val="Arial"/>
      <family val="2"/>
    </font>
    <font>
      <sz val="10"/>
      <name val="Arial"/>
      <family val="2"/>
    </font>
    <font>
      <b/>
      <sz val="16"/>
      <color theme="0"/>
      <name val="Arial"/>
      <family val="2"/>
    </font>
    <font>
      <sz val="14"/>
      <name val="Arial"/>
      <family val="2"/>
    </font>
    <font>
      <b/>
      <sz val="11"/>
      <name val="Arial"/>
      <family val="2"/>
    </font>
    <font>
      <sz val="9"/>
      <name val="Arial"/>
      <family val="2"/>
    </font>
    <font>
      <u/>
      <sz val="10"/>
      <color theme="10"/>
      <name val="Arial"/>
      <family val="2"/>
    </font>
    <font>
      <sz val="10"/>
      <color theme="0"/>
      <name val="Arial"/>
      <family val="2"/>
    </font>
    <font>
      <sz val="10"/>
      <name val="Arial"/>
      <family val="2"/>
    </font>
    <font>
      <i/>
      <sz val="14"/>
      <name val="Arial"/>
      <family val="2"/>
    </font>
    <font>
      <i/>
      <sz val="10"/>
      <name val="Arial"/>
      <family val="2"/>
    </font>
    <font>
      <i/>
      <sz val="10"/>
      <color rgb="FFFFFFFF"/>
      <name val="Arial"/>
      <family val="2"/>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C0C0C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8"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cellStyleXfs>
  <cellXfs count="176">
    <xf numFmtId="0" fontId="0" fillId="0" borderId="0" xfId="0"/>
    <xf numFmtId="0" fontId="4" fillId="5" borderId="0" xfId="0" applyFont="1" applyFill="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1" fontId="3" fillId="0" borderId="0" xfId="0" applyNumberFormat="1" applyFont="1" applyBorder="1" applyAlignment="1" applyProtection="1">
      <alignment vertical="top" wrapText="1"/>
      <protection locked="0"/>
    </xf>
    <xf numFmtId="0" fontId="3" fillId="0" borderId="6" xfId="0" applyFont="1" applyBorder="1" applyAlignment="1" applyProtection="1">
      <alignment wrapText="1"/>
      <protection locked="0"/>
    </xf>
    <xf numFmtId="0" fontId="3" fillId="0" borderId="13" xfId="0" applyFont="1" applyBorder="1" applyAlignment="1" applyProtection="1">
      <alignment wrapText="1"/>
      <protection locked="0"/>
    </xf>
    <xf numFmtId="0" fontId="3" fillId="0" borderId="0" xfId="0" applyFont="1" applyBorder="1" applyAlignment="1" applyProtection="1">
      <alignment wrapText="1"/>
      <protection locked="0"/>
    </xf>
    <xf numFmtId="1" fontId="3" fillId="0" borderId="0" xfId="0" applyNumberFormat="1" applyFont="1" applyFill="1" applyBorder="1" applyAlignment="1" applyProtection="1">
      <alignment vertical="top" wrapText="1"/>
      <protection locked="0"/>
    </xf>
    <xf numFmtId="164" fontId="3" fillId="0" borderId="0" xfId="0" applyNumberFormat="1" applyFont="1" applyFill="1" applyBorder="1" applyAlignment="1">
      <alignment vertical="top" wrapText="1"/>
    </xf>
    <xf numFmtId="10" fontId="3" fillId="3" borderId="11" xfId="0" applyNumberFormat="1" applyFont="1" applyFill="1" applyBorder="1" applyAlignment="1" applyProtection="1">
      <alignment vertical="center" wrapText="1"/>
    </xf>
    <xf numFmtId="10" fontId="3" fillId="0" borderId="6" xfId="0" applyNumberFormat="1" applyFont="1" applyFill="1" applyBorder="1" applyAlignment="1" applyProtection="1">
      <alignment horizontal="left" vertical="center" wrapText="1"/>
      <protection locked="0"/>
    </xf>
    <xf numFmtId="10" fontId="3" fillId="0" borderId="13" xfId="0" applyNumberFormat="1" applyFont="1" applyFill="1" applyBorder="1" applyAlignment="1" applyProtection="1">
      <alignment horizontal="left" vertical="center" wrapText="1"/>
      <protection locked="0"/>
    </xf>
    <xf numFmtId="10" fontId="3" fillId="0" borderId="0" xfId="0" applyNumberFormat="1" applyFont="1" applyFill="1" applyBorder="1" applyAlignment="1" applyProtection="1">
      <alignment horizontal="left" vertical="center" wrapText="1"/>
      <protection locked="0"/>
    </xf>
    <xf numFmtId="1" fontId="3" fillId="0" borderId="0" xfId="0" applyNumberFormat="1" applyFont="1" applyFill="1" applyBorder="1" applyAlignment="1" applyProtection="1">
      <alignment vertical="center" wrapText="1"/>
    </xf>
    <xf numFmtId="10" fontId="3" fillId="0" borderId="0" xfId="0" applyNumberFormat="1" applyFont="1" applyFill="1" applyBorder="1" applyAlignment="1" applyProtection="1">
      <alignment horizontal="left" vertical="center"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vertical="top" wrapText="1"/>
    </xf>
    <xf numFmtId="165" fontId="3" fillId="0" borderId="0" xfId="0" applyNumberFormat="1" applyFont="1" applyFill="1" applyBorder="1" applyAlignment="1">
      <alignment vertical="top" wrapText="1"/>
    </xf>
    <xf numFmtId="1" fontId="3" fillId="0" borderId="6" xfId="0" applyNumberFormat="1" applyFont="1" applyBorder="1" applyAlignment="1" applyProtection="1">
      <alignment vertical="top" wrapText="1"/>
      <protection locked="0"/>
    </xf>
    <xf numFmtId="1" fontId="3" fillId="0" borderId="13" xfId="0" applyNumberFormat="1" applyFont="1" applyBorder="1" applyAlignment="1" applyProtection="1">
      <alignment vertical="top" wrapText="1"/>
      <protection locked="0"/>
    </xf>
    <xf numFmtId="0" fontId="1" fillId="2" borderId="10" xfId="0" applyFont="1" applyFill="1" applyBorder="1" applyAlignment="1">
      <alignment horizontal="center" vertical="center" wrapText="1" shrinkToFit="1"/>
    </xf>
    <xf numFmtId="0" fontId="3" fillId="0" borderId="8" xfId="0" applyFont="1" applyBorder="1" applyAlignment="1" applyProtection="1">
      <alignment horizontal="left" vertical="center" wrapText="1"/>
    </xf>
    <xf numFmtId="10" fontId="7" fillId="0" borderId="6" xfId="0" applyNumberFormat="1" applyFont="1" applyFill="1" applyBorder="1" applyAlignment="1" applyProtection="1">
      <alignment horizontal="left" vertical="center" wrapText="1"/>
      <protection locked="0"/>
    </xf>
    <xf numFmtId="10" fontId="3" fillId="9" borderId="11" xfId="0" applyNumberFormat="1" applyFont="1" applyFill="1" applyBorder="1" applyAlignment="1" applyProtection="1">
      <alignment horizontal="left" vertical="center" wrapText="1"/>
    </xf>
    <xf numFmtId="1" fontId="3" fillId="6" borderId="11" xfId="0" applyNumberFormat="1" applyFont="1" applyFill="1" applyBorder="1" applyAlignment="1" applyProtection="1">
      <alignment vertical="center" wrapText="1"/>
      <protection locked="0"/>
    </xf>
    <xf numFmtId="1" fontId="3" fillId="6" borderId="12" xfId="0" applyNumberFormat="1" applyFont="1" applyFill="1" applyBorder="1" applyAlignment="1" applyProtection="1">
      <alignment vertical="center" wrapText="1"/>
      <protection locked="0"/>
    </xf>
    <xf numFmtId="0" fontId="0" fillId="0" borderId="0" xfId="0" applyFill="1"/>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3" xfId="0" applyFont="1" applyBorder="1" applyAlignment="1">
      <alignment vertical="center" wrapText="1"/>
    </xf>
    <xf numFmtId="0" fontId="3" fillId="0" borderId="12" xfId="0" applyFont="1" applyBorder="1" applyAlignment="1">
      <alignment vertical="center" wrapText="1"/>
    </xf>
    <xf numFmtId="0" fontId="0" fillId="0" borderId="0" xfId="0" applyAlignment="1">
      <alignment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2" borderId="19" xfId="0" applyFont="1" applyFill="1" applyBorder="1" applyAlignment="1">
      <alignment horizontal="center" vertical="top" wrapText="1"/>
    </xf>
    <xf numFmtId="0" fontId="0" fillId="0" borderId="6" xfId="0" applyBorder="1" applyAlignment="1"/>
    <xf numFmtId="0" fontId="1" fillId="2" borderId="11" xfId="0" applyFont="1" applyFill="1" applyBorder="1" applyAlignment="1">
      <alignment horizontal="center" vertical="top" wrapText="1"/>
    </xf>
    <xf numFmtId="0" fontId="1" fillId="2" borderId="19" xfId="0" applyFont="1" applyFill="1" applyBorder="1" applyAlignment="1">
      <alignment horizontal="center" vertical="top" wrapText="1"/>
    </xf>
    <xf numFmtId="0" fontId="0" fillId="0" borderId="5" xfId="0" applyBorder="1" applyAlignment="1"/>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8" fillId="0" borderId="7" xfId="1" applyBorder="1"/>
    <xf numFmtId="0" fontId="3" fillId="0" borderId="0" xfId="0" applyFont="1" applyFill="1" applyBorder="1" applyAlignment="1" applyProtection="1">
      <alignment vertical="center"/>
    </xf>
    <xf numFmtId="0" fontId="1" fillId="2" borderId="12" xfId="0" applyFont="1" applyFill="1" applyBorder="1" applyAlignment="1">
      <alignment horizontal="center" vertical="top" wrapText="1"/>
    </xf>
    <xf numFmtId="0" fontId="1" fillId="2" borderId="12" xfId="0" applyFont="1" applyFill="1" applyBorder="1" applyAlignment="1" applyProtection="1">
      <alignment horizontal="center" vertical="center" wrapText="1"/>
    </xf>
    <xf numFmtId="0" fontId="5" fillId="0" borderId="19" xfId="0" applyFont="1" applyBorder="1" applyAlignment="1">
      <alignment horizontal="left" vertical="center" wrapText="1"/>
    </xf>
    <xf numFmtId="3" fontId="3" fillId="0" borderId="11" xfId="0" applyNumberFormat="1" applyFont="1" applyBorder="1" applyAlignment="1" applyProtection="1">
      <alignment vertical="top" wrapText="1"/>
      <protection locked="0"/>
    </xf>
    <xf numFmtId="166" fontId="3" fillId="0" borderId="11" xfId="2" applyNumberFormat="1" applyFont="1" applyBorder="1" applyAlignment="1" applyProtection="1">
      <alignment vertical="top" wrapText="1"/>
      <protection locked="0"/>
    </xf>
    <xf numFmtId="3" fontId="3" fillId="9" borderId="11" xfId="0" applyNumberFormat="1" applyFont="1" applyFill="1" applyBorder="1" applyAlignment="1" applyProtection="1">
      <alignment horizontal="left" vertical="center" wrapText="1"/>
    </xf>
    <xf numFmtId="3" fontId="3" fillId="3" borderId="11" xfId="0" applyNumberFormat="1" applyFont="1" applyFill="1" applyBorder="1" applyAlignment="1" applyProtection="1">
      <alignment vertical="center" wrapText="1"/>
    </xf>
    <xf numFmtId="3" fontId="3" fillId="0" borderId="11" xfId="0" applyNumberFormat="1" applyFont="1" applyFill="1" applyBorder="1" applyAlignment="1" applyProtection="1">
      <alignment vertical="center" wrapText="1"/>
    </xf>
    <xf numFmtId="3" fontId="3" fillId="0" borderId="11" xfId="0" applyNumberFormat="1" applyFont="1" applyBorder="1" applyAlignment="1" applyProtection="1">
      <alignment vertical="center" wrapText="1"/>
      <protection locked="0"/>
    </xf>
    <xf numFmtId="3" fontId="3" fillId="3" borderId="12" xfId="0" applyNumberFormat="1" applyFont="1" applyFill="1" applyBorder="1" applyAlignment="1" applyProtection="1">
      <alignment vertical="center" wrapText="1"/>
    </xf>
    <xf numFmtId="3" fontId="3" fillId="6" borderId="11" xfId="0" applyNumberFormat="1" applyFont="1" applyFill="1" applyBorder="1" applyAlignment="1" applyProtection="1">
      <alignment vertical="center" wrapText="1"/>
      <protection locked="0"/>
    </xf>
    <xf numFmtId="0" fontId="3" fillId="3" borderId="11" xfId="0" applyFont="1" applyFill="1" applyBorder="1" applyAlignment="1">
      <alignment vertical="center" wrapText="1"/>
    </xf>
    <xf numFmtId="3" fontId="3" fillId="3" borderId="11" xfId="0" applyNumberFormat="1" applyFont="1" applyFill="1" applyBorder="1" applyAlignment="1" applyProtection="1">
      <alignment vertical="center" wrapText="1"/>
      <protection locked="0"/>
    </xf>
    <xf numFmtId="164" fontId="3" fillId="4" borderId="11" xfId="0" applyNumberFormat="1" applyFont="1" applyFill="1" applyBorder="1" applyAlignment="1">
      <alignment vertical="center" wrapText="1"/>
    </xf>
    <xf numFmtId="164" fontId="3" fillId="3" borderId="11" xfId="0" applyNumberFormat="1" applyFont="1" applyFill="1" applyBorder="1" applyAlignment="1">
      <alignment vertical="center" wrapText="1"/>
    </xf>
    <xf numFmtId="164" fontId="3" fillId="4" borderId="11" xfId="0" applyNumberFormat="1" applyFont="1" applyFill="1" applyBorder="1" applyAlignment="1" applyProtection="1">
      <alignment horizontal="right" vertical="center" wrapText="1"/>
    </xf>
    <xf numFmtId="3" fontId="3" fillId="3" borderId="12" xfId="0" applyNumberFormat="1" applyFont="1" applyFill="1" applyBorder="1" applyAlignment="1" applyProtection="1">
      <alignment vertical="center" wrapText="1"/>
      <protection locked="0"/>
    </xf>
    <xf numFmtId="164" fontId="3" fillId="4" borderId="12" xfId="0" applyNumberFormat="1" applyFont="1" applyFill="1" applyBorder="1" applyAlignment="1">
      <alignment vertical="center" wrapText="1"/>
    </xf>
    <xf numFmtId="1" fontId="3" fillId="6" borderId="21" xfId="0" applyNumberFormat="1" applyFont="1" applyFill="1" applyBorder="1" applyAlignment="1" applyProtection="1">
      <alignment vertical="center" wrapText="1"/>
      <protection locked="0"/>
    </xf>
    <xf numFmtId="3" fontId="3" fillId="0" borderId="12" xfId="0" applyNumberFormat="1" applyFont="1" applyBorder="1" applyAlignment="1" applyProtection="1">
      <alignment vertical="center" wrapText="1"/>
      <protection locked="0"/>
    </xf>
    <xf numFmtId="168" fontId="3" fillId="6" borderId="11" xfId="3" applyNumberFormat="1" applyFont="1" applyFill="1" applyBorder="1" applyAlignment="1" applyProtection="1">
      <alignment vertical="center" wrapText="1"/>
      <protection locked="0"/>
    </xf>
    <xf numFmtId="10" fontId="3" fillId="3" borderId="11" xfId="0" applyNumberFormat="1" applyFont="1" applyFill="1" applyBorder="1" applyAlignment="1" applyProtection="1">
      <alignment horizontal="right" vertical="center" wrapText="1"/>
    </xf>
    <xf numFmtId="164" fontId="3" fillId="4" borderId="12" xfId="0" applyNumberFormat="1" applyFont="1" applyFill="1" applyBorder="1" applyAlignment="1" applyProtection="1">
      <alignment horizontal="right" vertical="center" wrapText="1"/>
    </xf>
    <xf numFmtId="3" fontId="3" fillId="0" borderId="11" xfId="2" applyNumberFormat="1" applyFont="1" applyBorder="1" applyAlignment="1" applyProtection="1">
      <alignment vertical="center" wrapText="1"/>
      <protection locked="0"/>
    </xf>
    <xf numFmtId="3" fontId="3" fillId="0" borderId="11" xfId="0" applyNumberFormat="1" applyFont="1" applyFill="1" applyBorder="1" applyAlignment="1" applyProtection="1">
      <alignment horizontal="right" vertical="center" wrapText="1"/>
      <protection locked="0"/>
    </xf>
    <xf numFmtId="10" fontId="3" fillId="0" borderId="11" xfId="0" applyNumberFormat="1" applyFont="1" applyFill="1" applyBorder="1" applyAlignment="1" applyProtection="1">
      <alignment horizontal="left" vertical="center" wrapText="1"/>
    </xf>
    <xf numFmtId="3" fontId="3" fillId="0" borderId="11" xfId="0" applyNumberFormat="1" applyFont="1" applyFill="1" applyBorder="1" applyAlignment="1" applyProtection="1">
      <alignment horizontal="left" vertical="center" wrapText="1"/>
    </xf>
    <xf numFmtId="10" fontId="3" fillId="0" borderId="11" xfId="0" applyNumberFormat="1" applyFont="1" applyFill="1" applyBorder="1" applyAlignment="1" applyProtection="1">
      <alignment horizontal="right" vertical="center" wrapText="1"/>
    </xf>
    <xf numFmtId="1" fontId="3" fillId="0" borderId="20" xfId="0" applyNumberFormat="1" applyFont="1" applyBorder="1" applyAlignment="1" applyProtection="1">
      <alignment vertical="top" wrapText="1"/>
      <protection locked="0"/>
    </xf>
    <xf numFmtId="3" fontId="3" fillId="3" borderId="19" xfId="0" applyNumberFormat="1" applyFont="1" applyFill="1" applyBorder="1" applyAlignment="1" applyProtection="1">
      <alignment vertical="center" wrapText="1"/>
      <protection locked="0"/>
    </xf>
    <xf numFmtId="164" fontId="3" fillId="4" borderId="19" xfId="0" applyNumberFormat="1" applyFont="1" applyFill="1" applyBorder="1" applyAlignment="1">
      <alignment vertical="center" wrapText="1"/>
    </xf>
    <xf numFmtId="0" fontId="3" fillId="0" borderId="0" xfId="0" applyFont="1" applyFill="1" applyBorder="1" applyAlignment="1" applyProtection="1">
      <alignment vertical="center" wrapText="1"/>
    </xf>
    <xf numFmtId="0" fontId="0" fillId="0" borderId="0" xfId="0" applyAlignment="1">
      <alignment vertical="top"/>
    </xf>
    <xf numFmtId="0" fontId="13" fillId="0" borderId="0" xfId="0" applyFont="1"/>
    <xf numFmtId="0" fontId="3" fillId="0" borderId="8" xfId="0" applyFont="1" applyFill="1" applyBorder="1" applyAlignment="1">
      <alignment horizontal="left" vertical="center" wrapText="1"/>
    </xf>
    <xf numFmtId="3" fontId="3" fillId="0" borderId="11" xfId="0" applyNumberFormat="1" applyFont="1" applyBorder="1" applyAlignment="1" applyProtection="1">
      <alignment horizontal="left" vertical="center" wrapText="1"/>
      <protection locked="0"/>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6" xfId="0" applyFont="1" applyBorder="1" applyAlignment="1" applyProtection="1">
      <alignment horizontal="left" vertical="center" wrapText="1"/>
      <protection locked="0"/>
    </xf>
    <xf numFmtId="3" fontId="3" fillId="6" borderId="11" xfId="0" applyNumberFormat="1" applyFont="1" applyFill="1" applyBorder="1" applyAlignment="1" applyProtection="1">
      <alignment horizontal="left" vertical="center" wrapText="1"/>
      <protection locked="0"/>
    </xf>
    <xf numFmtId="0" fontId="3" fillId="0" borderId="3" xfId="0" applyFont="1" applyFill="1" applyBorder="1" applyAlignment="1">
      <alignment horizontal="left" vertical="center" wrapText="1"/>
    </xf>
    <xf numFmtId="0" fontId="3" fillId="0" borderId="13" xfId="0" applyFont="1" applyBorder="1" applyAlignment="1" applyProtection="1">
      <alignment horizontal="left" vertical="center" wrapText="1"/>
      <protection locked="0"/>
    </xf>
    <xf numFmtId="3" fontId="3" fillId="0" borderId="11" xfId="0" applyNumberFormat="1" applyFont="1" applyBorder="1" applyAlignment="1" applyProtection="1">
      <alignment horizontal="center" vertical="center" wrapText="1"/>
      <protection locked="0"/>
    </xf>
    <xf numFmtId="10" fontId="3" fillId="3" borderId="11" xfId="0" applyNumberFormat="1" applyFont="1" applyFill="1" applyBorder="1" applyAlignment="1" applyProtection="1">
      <alignment horizontal="center" vertical="center" wrapText="1"/>
    </xf>
    <xf numFmtId="3" fontId="3" fillId="3" borderId="11" xfId="0" applyNumberFormat="1" applyFont="1" applyFill="1" applyBorder="1" applyAlignment="1" applyProtection="1">
      <alignment horizontal="center" vertical="center" wrapText="1"/>
    </xf>
    <xf numFmtId="164" fontId="3" fillId="7"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center" wrapText="1"/>
      <protection locked="0"/>
    </xf>
    <xf numFmtId="3" fontId="3" fillId="6" borderId="11" xfId="0" applyNumberFormat="1" applyFont="1" applyFill="1" applyBorder="1" applyAlignment="1" applyProtection="1">
      <alignment horizontal="center" vertical="center" wrapText="1"/>
      <protection locked="0"/>
    </xf>
    <xf numFmtId="165" fontId="3" fillId="6" borderId="11" xfId="0" applyNumberFormat="1" applyFont="1" applyFill="1" applyBorder="1" applyAlignment="1" applyProtection="1">
      <alignment horizontal="center" vertical="center" wrapText="1"/>
    </xf>
    <xf numFmtId="3" fontId="3" fillId="6" borderId="12" xfId="0" applyNumberFormat="1" applyFont="1" applyFill="1" applyBorder="1" applyAlignment="1" applyProtection="1">
      <alignment horizontal="center" vertical="center" wrapText="1"/>
      <protection locked="0"/>
    </xf>
    <xf numFmtId="164" fontId="3" fillId="7" borderId="12" xfId="0" applyNumberFormat="1" applyFont="1" applyFill="1" applyBorder="1" applyAlignment="1" applyProtection="1">
      <alignment horizontal="center"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1" fillId="8" borderId="1" xfId="0" applyFont="1" applyFill="1" applyBorder="1" applyAlignment="1" applyProtection="1">
      <alignment wrapText="1"/>
      <protection locked="0"/>
    </xf>
    <xf numFmtId="0" fontId="1" fillId="8" borderId="2" xfId="0" applyFont="1" applyFill="1" applyBorder="1" applyAlignment="1" applyProtection="1">
      <alignment wrapText="1"/>
      <protection locked="0"/>
    </xf>
    <xf numFmtId="0" fontId="1" fillId="8" borderId="4" xfId="0" applyFont="1" applyFill="1" applyBorder="1" applyAlignment="1" applyProtection="1">
      <alignment wrapText="1"/>
      <protection locked="0"/>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3" fontId="3" fillId="0" borderId="10" xfId="0" applyNumberFormat="1" applyFont="1" applyBorder="1" applyAlignment="1" applyProtection="1">
      <alignment horizontal="left" vertical="center" wrapText="1"/>
      <protection locked="0"/>
    </xf>
    <xf numFmtId="1" fontId="3" fillId="6" borderId="10" xfId="0" applyNumberFormat="1" applyFont="1" applyFill="1" applyBorder="1" applyAlignment="1" applyProtection="1">
      <alignment horizontal="left" vertical="center" wrapText="1"/>
      <protection locked="0"/>
    </xf>
    <xf numFmtId="0" fontId="0" fillId="0" borderId="0" xfId="0" applyAlignment="1">
      <alignment horizontal="left"/>
    </xf>
    <xf numFmtId="1" fontId="3" fillId="6" borderId="11" xfId="0" applyNumberFormat="1" applyFont="1" applyFill="1" applyBorder="1" applyAlignment="1" applyProtection="1">
      <alignment horizontal="left" vertical="center" wrapText="1"/>
      <protection locked="0"/>
    </xf>
    <xf numFmtId="0" fontId="12" fillId="0" borderId="11" xfId="0" applyFont="1" applyBorder="1" applyAlignment="1">
      <alignment horizontal="left" vertical="center" wrapText="1"/>
    </xf>
    <xf numFmtId="1" fontId="3" fillId="6" borderId="21" xfId="0" applyNumberFormat="1" applyFont="1" applyFill="1" applyBorder="1" applyAlignment="1" applyProtection="1">
      <alignment horizontal="left" vertical="center" wrapText="1"/>
      <protection locked="0"/>
    </xf>
    <xf numFmtId="167" fontId="3" fillId="0" borderId="21" xfId="0" applyNumberFormat="1" applyFont="1" applyBorder="1" applyAlignment="1" applyProtection="1">
      <alignment horizontal="left" vertical="center" wrapText="1"/>
      <protection locked="0"/>
    </xf>
    <xf numFmtId="10" fontId="7" fillId="0" borderId="6" xfId="0" applyNumberFormat="1" applyFont="1" applyBorder="1" applyAlignment="1" applyProtection="1">
      <alignment horizontal="left" vertical="center" wrapText="1"/>
      <protection locked="0"/>
    </xf>
    <xf numFmtId="0" fontId="3" fillId="0" borderId="11" xfId="2" applyNumberFormat="1" applyFont="1" applyBorder="1" applyAlignment="1" applyProtection="1">
      <alignment vertical="top" wrapText="1"/>
      <protection locked="0"/>
    </xf>
    <xf numFmtId="0" fontId="3" fillId="0" borderId="12" xfId="2" applyNumberFormat="1" applyFont="1" applyBorder="1" applyAlignment="1" applyProtection="1">
      <alignment vertical="top" wrapText="1"/>
      <protection locked="0"/>
    </xf>
    <xf numFmtId="3" fontId="3" fillId="0" borderId="12" xfId="0" applyNumberFormat="1" applyFont="1" applyFill="1" applyBorder="1" applyAlignment="1" applyProtection="1">
      <alignment vertical="center" wrapText="1"/>
      <protection locked="0"/>
    </xf>
    <xf numFmtId="0" fontId="1" fillId="0" borderId="0" xfId="0" applyFont="1" applyAlignment="1" applyProtection="1">
      <alignment horizontal="left" wrapText="1"/>
      <protection locked="0"/>
    </xf>
    <xf numFmtId="0" fontId="1" fillId="0" borderId="0" xfId="0" applyFont="1" applyAlignment="1">
      <alignment horizontal="left" vertical="center"/>
    </xf>
    <xf numFmtId="0" fontId="1" fillId="0" borderId="0" xfId="0" applyFont="1" applyAlignment="1">
      <alignment horizontal="center" vertical="center"/>
    </xf>
    <xf numFmtId="0" fontId="6" fillId="0" borderId="29" xfId="0" applyFont="1" applyBorder="1" applyAlignment="1" applyProtection="1">
      <alignment horizontal="center" wrapText="1"/>
      <protection locked="0"/>
    </xf>
    <xf numFmtId="0" fontId="1" fillId="2" borderId="9" xfId="0" applyFont="1" applyFill="1" applyBorder="1" applyAlignment="1">
      <alignment vertical="center" wrapText="1"/>
    </xf>
    <xf numFmtId="0" fontId="0" fillId="0" borderId="8" xfId="0" applyBorder="1" applyAlignment="1">
      <alignment vertical="center" wrapText="1"/>
    </xf>
    <xf numFmtId="0" fontId="1" fillId="2" borderId="10" xfId="0" applyFont="1" applyFill="1" applyBorder="1" applyAlignment="1">
      <alignment vertical="center" wrapText="1"/>
    </xf>
    <xf numFmtId="0" fontId="0" fillId="0" borderId="11" xfId="0" applyBorder="1" applyAlignment="1">
      <alignment vertical="center" wrapText="1"/>
    </xf>
    <xf numFmtId="0" fontId="1" fillId="8" borderId="1" xfId="0" applyFont="1" applyFill="1" applyBorder="1" applyAlignment="1" applyProtection="1">
      <alignment horizontal="left" wrapText="1"/>
      <protection locked="0"/>
    </xf>
    <xf numFmtId="0" fontId="1" fillId="8" borderId="2" xfId="0" applyFont="1" applyFill="1" applyBorder="1" applyAlignment="1" applyProtection="1">
      <alignment horizontal="left" wrapText="1"/>
      <protection locked="0"/>
    </xf>
    <xf numFmtId="0" fontId="1" fillId="8" borderId="4" xfId="0" applyFont="1" applyFill="1" applyBorder="1" applyAlignment="1" applyProtection="1">
      <alignment horizontal="left" wrapText="1"/>
      <protection locked="0"/>
    </xf>
    <xf numFmtId="0" fontId="1" fillId="2" borderId="2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0" borderId="0" xfId="0" applyFont="1" applyFill="1" applyBorder="1" applyAlignment="1" applyProtection="1">
      <alignment horizontal="left" vertical="top" wrapText="1"/>
    </xf>
    <xf numFmtId="0" fontId="1" fillId="8" borderId="1" xfId="0" applyFont="1" applyFill="1" applyBorder="1" applyAlignment="1"/>
    <xf numFmtId="0" fontId="1" fillId="8" borderId="2" xfId="0" applyFont="1" applyFill="1" applyBorder="1" applyAlignment="1"/>
    <xf numFmtId="0" fontId="1" fillId="8" borderId="4" xfId="0" applyFont="1" applyFill="1" applyBorder="1" applyAlignment="1"/>
    <xf numFmtId="0" fontId="1" fillId="2" borderId="17" xfId="0" applyFont="1" applyFill="1" applyBorder="1" applyAlignment="1">
      <alignment vertical="center" wrapText="1"/>
    </xf>
    <xf numFmtId="0" fontId="0" fillId="0" borderId="14" xfId="0" applyBorder="1" applyAlignment="1">
      <alignment vertical="center" wrapText="1"/>
    </xf>
    <xf numFmtId="0" fontId="1" fillId="2" borderId="16" xfId="0" applyFont="1" applyFill="1" applyBorder="1" applyAlignment="1">
      <alignment vertical="center" wrapText="1"/>
    </xf>
    <xf numFmtId="0" fontId="0" fillId="0" borderId="7" xfId="0" applyBorder="1" applyAlignment="1">
      <alignment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9" fillId="0" borderId="29" xfId="0" applyFont="1" applyBorder="1" applyAlignment="1">
      <alignment horizontal="center" vertical="top"/>
    </xf>
    <xf numFmtId="0" fontId="1" fillId="2" borderId="7" xfId="0" applyFont="1" applyFill="1" applyBorder="1" applyAlignment="1">
      <alignment horizontal="center" vertical="center" wrapText="1"/>
    </xf>
    <xf numFmtId="0" fontId="9" fillId="0" borderId="29" xfId="0" applyFont="1" applyBorder="1" applyAlignment="1">
      <alignment horizontal="center"/>
    </xf>
    <xf numFmtId="0" fontId="9" fillId="0" borderId="29" xfId="0" applyFont="1" applyFill="1" applyBorder="1" applyAlignment="1">
      <alignment horizontal="center" vertical="top"/>
    </xf>
    <xf numFmtId="1" fontId="3" fillId="0" borderId="11" xfId="0" applyNumberFormat="1" applyFont="1" applyBorder="1" applyAlignment="1" applyProtection="1">
      <alignment vertical="top" wrapText="1"/>
      <protection locked="0"/>
    </xf>
    <xf numFmtId="0" fontId="0" fillId="0" borderId="6" xfId="0" applyBorder="1" applyAlignment="1"/>
    <xf numFmtId="0" fontId="0" fillId="0" borderId="18" xfId="0" applyBorder="1" applyAlignment="1">
      <alignment vertical="center" wrapText="1"/>
    </xf>
    <xf numFmtId="0" fontId="0" fillId="0" borderId="19" xfId="0" applyBorder="1" applyAlignment="1">
      <alignment vertical="center" wrapText="1"/>
    </xf>
    <xf numFmtId="0" fontId="0" fillId="0" borderId="5" xfId="0" applyBorder="1" applyAlignment="1">
      <alignment vertical="center" wrapText="1"/>
    </xf>
    <xf numFmtId="0" fontId="1" fillId="2" borderId="19" xfId="0" applyFont="1" applyFill="1" applyBorder="1" applyAlignment="1">
      <alignment horizontal="center" vertical="center" wrapText="1"/>
    </xf>
    <xf numFmtId="0" fontId="0" fillId="0" borderId="20" xfId="0" applyBorder="1" applyAlignment="1">
      <alignment vertical="center" wrapText="1"/>
    </xf>
    <xf numFmtId="1" fontId="3" fillId="0" borderId="12" xfId="0" applyNumberFormat="1" applyFont="1" applyBorder="1" applyAlignment="1" applyProtection="1">
      <alignment vertical="top" wrapText="1"/>
      <protection locked="0"/>
    </xf>
    <xf numFmtId="0" fontId="0" fillId="0" borderId="13" xfId="0" applyBorder="1" applyAlignment="1"/>
    <xf numFmtId="1" fontId="3" fillId="0" borderId="11" xfId="0" applyNumberFormat="1" applyFont="1" applyBorder="1" applyAlignment="1" applyProtection="1">
      <alignment horizontal="left" vertical="top" wrapText="1"/>
      <protection locked="0"/>
    </xf>
    <xf numFmtId="0" fontId="0" fillId="0" borderId="6" xfId="0" applyBorder="1" applyAlignment="1">
      <alignment horizontal="left"/>
    </xf>
    <xf numFmtId="1" fontId="3" fillId="0" borderId="21" xfId="0" applyNumberFormat="1" applyFont="1" applyBorder="1" applyAlignment="1" applyProtection="1">
      <alignment horizontal="center" vertical="top" wrapText="1"/>
      <protection locked="0"/>
    </xf>
    <xf numFmtId="1" fontId="3" fillId="0" borderId="22" xfId="0" applyNumberFormat="1" applyFont="1" applyBorder="1" applyAlignment="1" applyProtection="1">
      <alignment horizontal="center" vertical="top" wrapText="1"/>
      <protection locked="0"/>
    </xf>
    <xf numFmtId="1" fontId="3" fillId="0" borderId="21" xfId="0" applyNumberFormat="1" applyFont="1" applyBorder="1" applyAlignment="1" applyProtection="1">
      <alignment horizontal="left" vertical="top" wrapText="1"/>
      <protection locked="0"/>
    </xf>
    <xf numFmtId="1" fontId="3" fillId="0" borderId="22" xfId="0" applyNumberFormat="1" applyFont="1" applyBorder="1" applyAlignment="1" applyProtection="1">
      <alignment horizontal="left" vertical="top" wrapText="1"/>
      <protection locked="0"/>
    </xf>
    <xf numFmtId="0" fontId="9" fillId="0" borderId="29" xfId="0" applyFont="1" applyBorder="1" applyAlignment="1" applyProtection="1">
      <alignment horizontal="center"/>
    </xf>
    <xf numFmtId="1" fontId="3" fillId="0" borderId="10" xfId="0" applyNumberFormat="1" applyFont="1" applyBorder="1" applyAlignment="1" applyProtection="1">
      <alignment horizontal="left" vertical="top" wrapText="1"/>
      <protection locked="0"/>
    </xf>
    <xf numFmtId="0" fontId="0" fillId="0" borderId="5" xfId="0" applyBorder="1" applyAlignment="1">
      <alignment horizontal="left"/>
    </xf>
    <xf numFmtId="0" fontId="1" fillId="2" borderId="23" xfId="0" applyFont="1" applyFill="1" applyBorder="1" applyAlignment="1">
      <alignment horizontal="center" vertical="center" wrapText="1" shrinkToFit="1"/>
    </xf>
    <xf numFmtId="0" fontId="1" fillId="2" borderId="24" xfId="0" applyFont="1" applyFill="1" applyBorder="1" applyAlignment="1">
      <alignment horizontal="center" vertical="center" wrapText="1" shrinkToFit="1"/>
    </xf>
    <xf numFmtId="0" fontId="1" fillId="2" borderId="26" xfId="0" applyFont="1" applyFill="1" applyBorder="1" applyAlignment="1">
      <alignment horizontal="center" vertical="center" wrapText="1" shrinkToFit="1"/>
    </xf>
    <xf numFmtId="0" fontId="1" fillId="2" borderId="27" xfId="0" applyFont="1" applyFill="1" applyBorder="1" applyAlignment="1">
      <alignment horizontal="center" vertical="center" wrapText="1" shrinkToFit="1"/>
    </xf>
    <xf numFmtId="0" fontId="1" fillId="2" borderId="28" xfId="0" applyFont="1" applyFill="1" applyBorder="1" applyAlignment="1">
      <alignment horizontal="center" vertical="center" wrapText="1"/>
    </xf>
    <xf numFmtId="0" fontId="0" fillId="0" borderId="3" xfId="0" applyBorder="1" applyAlignment="1">
      <alignment vertical="center" wrapText="1"/>
    </xf>
    <xf numFmtId="0" fontId="0" fillId="0" borderId="12" xfId="0" applyBorder="1" applyAlignment="1">
      <alignment vertical="center" wrapText="1"/>
    </xf>
    <xf numFmtId="3" fontId="3" fillId="0" borderId="16" xfId="0" applyNumberFormat="1" applyFont="1" applyBorder="1" applyAlignment="1" applyProtection="1">
      <alignment horizontal="left" vertical="center" wrapText="1"/>
      <protection locked="0"/>
    </xf>
    <xf numFmtId="1" fontId="3" fillId="6" borderId="16" xfId="0" applyNumberFormat="1" applyFont="1" applyFill="1" applyBorder="1" applyAlignment="1" applyProtection="1">
      <alignment vertical="center" wrapText="1"/>
      <protection locked="0"/>
    </xf>
    <xf numFmtId="1" fontId="3" fillId="6" borderId="30" xfId="0" applyNumberFormat="1" applyFont="1" applyFill="1" applyBorder="1" applyAlignment="1" applyProtection="1">
      <alignment vertical="center" wrapText="1"/>
      <protection locked="0"/>
    </xf>
    <xf numFmtId="3" fontId="3" fillId="0" borderId="12" xfId="0" applyNumberFormat="1" applyFont="1" applyBorder="1" applyAlignment="1" applyProtection="1">
      <alignment horizontal="left" vertical="center" wrapText="1"/>
      <protection locked="0"/>
    </xf>
  </cellXfs>
  <cellStyles count="4">
    <cellStyle name="Comma" xfId="2" builtinId="3"/>
    <cellStyle name="Currency" xfId="3" builtinId="4"/>
    <cellStyle name="Hyperlink" xfId="1" builtinId="8"/>
    <cellStyle name="Normal" xfId="0" builtinId="0"/>
  </cellStyles>
  <dxfs count="0"/>
  <tableStyles count="0" defaultTableStyle="TableStyleMedium9" defaultPivotStyle="PivotStyleLight16"/>
  <colors>
    <mruColors>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47625</xdr:colOff>
      <xdr:row>5</xdr:row>
      <xdr:rowOff>142875</xdr:rowOff>
    </xdr:from>
    <xdr:to>
      <xdr:col>2</xdr:col>
      <xdr:colOff>10625102</xdr:colOff>
      <xdr:row>23</xdr:row>
      <xdr:rowOff>57014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00125" y="1428750"/>
          <a:ext cx="10577477" cy="2828789"/>
        </a:xfrm>
        <a:prstGeom prst="rect">
          <a:avLst/>
        </a:prstGeom>
      </xdr:spPr>
    </xdr:pic>
    <xdr:clientData/>
  </xdr:twoCellAnchor>
  <xdr:twoCellAnchor>
    <xdr:from>
      <xdr:col>2</xdr:col>
      <xdr:colOff>47625</xdr:colOff>
      <xdr:row>5</xdr:row>
      <xdr:rowOff>142875</xdr:rowOff>
    </xdr:from>
    <xdr:to>
      <xdr:col>2</xdr:col>
      <xdr:colOff>10601665</xdr:colOff>
      <xdr:row>23</xdr:row>
      <xdr:rowOff>34698</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000125" y="1428750"/>
          <a:ext cx="10554040" cy="2806473"/>
        </a:xfrm>
        <a:prstGeom prst="rect">
          <a:avLst/>
        </a:prstGeom>
        <a:solidFill>
          <a:srgbClr val="00A0B3"/>
        </a:solidFill>
        <a:ln w="25400" cap="flat" cmpd="sng" algn="ctr">
          <a:solidFill>
            <a:srgbClr val="00A0B3"/>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bg1"/>
              </a:solidFill>
              <a:effectLst/>
              <a:latin typeface="+mn-lt"/>
              <a:ea typeface="+mn-ea"/>
              <a:cs typeface="+mn-cs"/>
            </a:rPr>
            <a:t>A</a:t>
          </a:r>
          <a:r>
            <a:rPr lang="en-AU" sz="1100" b="1">
              <a:solidFill>
                <a:schemeClr val="bg1"/>
              </a:solidFill>
              <a:effectLst/>
              <a:latin typeface="Arial" panose="020B0604020202020204" pitchFamily="34" charset="0"/>
              <a:ea typeface="+mn-ea"/>
              <a:cs typeface="Arial" panose="020B0604020202020204" pitchFamily="34" charset="0"/>
            </a:rPr>
            <a:t>s per section 4 of the handbook, retailers should complete the ‘number’ column in each worksheet as follows:</a:t>
          </a:r>
          <a:endParaRPr lang="en-AU" sz="1100">
            <a:solidFill>
              <a:schemeClr val="bg1"/>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900" b="1"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a:ln>
                <a:noFill/>
              </a:ln>
              <a:solidFill>
                <a:srgbClr val="FFFFFF"/>
              </a:solidFill>
              <a:effectLst/>
              <a:uLnTx/>
              <a:uFillTx/>
              <a:latin typeface="Arial" panose="020F0502020204030204"/>
              <a:ea typeface="+mn-ea"/>
              <a:cs typeface="Arial"/>
            </a:rPr>
            <a:t>If the data is 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FFFFFF"/>
              </a:solidFill>
              <a:effectLst/>
              <a:uLnTx/>
              <a:uFillTx/>
              <a:latin typeface="Arial" panose="020F0502020204030204"/>
              <a:ea typeface="+mn-ea"/>
              <a:cs typeface="Arial"/>
            </a:rPr>
            <a:t>Enter the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rgbClr val="FFFFFF"/>
            </a:solidFill>
            <a:effectLst/>
            <a:uLnTx/>
            <a:uFillTx/>
            <a:latin typeface="Arial" panose="020F0502020204030204"/>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a:ln>
                <a:noFill/>
              </a:ln>
              <a:solidFill>
                <a:srgbClr val="FFFFFF"/>
              </a:solidFill>
              <a:effectLst/>
              <a:uLnTx/>
              <a:uFillTx/>
              <a:latin typeface="Arial" panose="020F0502020204030204"/>
              <a:cs typeface="Arial"/>
            </a:rPr>
            <a:t>If the activity did not occur: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FFFFFF"/>
              </a:solidFill>
              <a:effectLst/>
              <a:uLnTx/>
              <a:uFillTx/>
              <a:latin typeface="Arial" panose="020F0502020204030204"/>
              <a:cs typeface="Arial"/>
            </a:rPr>
            <a:t>Enter '0'</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1" u="none" strike="noStrike" kern="0" cap="none" spc="0" normalizeH="0" baseline="0" noProof="0">
              <a:ln>
                <a:noFill/>
              </a:ln>
              <a:solidFill>
                <a:srgbClr val="FFFFFF"/>
              </a:solidFill>
              <a:effectLst/>
              <a:uLnTx/>
              <a:uFillTx/>
              <a:latin typeface="Arial" panose="020F0502020204030204"/>
              <a:cs typeface="Arial"/>
            </a:rPr>
            <a:t>For example, if the retailer supplied gas to residential customers but did not place any residential customers on an instalment plan, the data for indicator R 11 should be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rgbClr val="FFFFFF"/>
            </a:solidFill>
            <a:effectLst/>
            <a:uLnTx/>
            <a:uFillTx/>
            <a:latin typeface="Arial" panose="020F0502020204030204"/>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a:ln>
                <a:noFill/>
              </a:ln>
              <a:solidFill>
                <a:srgbClr val="FFFFFF"/>
              </a:solidFill>
              <a:effectLst/>
              <a:uLnTx/>
              <a:uFillTx/>
              <a:latin typeface="Arial" panose="020F0502020204030204"/>
              <a:cs typeface="Arial"/>
            </a:rPr>
            <a:t>If the activity is not applicable: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FFFFFF"/>
              </a:solidFill>
              <a:effectLst/>
              <a:uLnTx/>
              <a:uFillTx/>
              <a:latin typeface="Arial" panose="020F0502020204030204"/>
              <a:cs typeface="Arial"/>
            </a:rPr>
            <a:t>Enter 'n/a'</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1" u="none" strike="noStrike" kern="0" cap="none" spc="0" normalizeH="0" baseline="0" noProof="0">
              <a:ln>
                <a:noFill/>
              </a:ln>
              <a:solidFill>
                <a:srgbClr val="FFFFFF"/>
              </a:solidFill>
              <a:effectLst/>
              <a:uLnTx/>
              <a:uFillTx/>
              <a:latin typeface="Arial" panose="020F0502020204030204"/>
              <a:cs typeface="Arial"/>
            </a:rPr>
            <a:t>For example, if the retailer did not supply gas to residential customers, indicator R 11 should be marked ‘n/a’.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a:ln>
              <a:noFill/>
            </a:ln>
            <a:solidFill>
              <a:srgbClr val="FFFFFF"/>
            </a:solidFill>
            <a:effectLst/>
            <a:uLnTx/>
            <a:uFillTx/>
            <a:latin typeface="Arial" panose="020F0502020204030204"/>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a:ln>
                <a:noFill/>
              </a:ln>
              <a:solidFill>
                <a:srgbClr val="FFFFFF"/>
              </a:solidFill>
              <a:effectLst/>
              <a:uLnTx/>
              <a:uFillTx/>
              <a:latin typeface="Arial" panose="020F0502020204030204"/>
              <a:cs typeface="Arial"/>
            </a:rPr>
            <a:t>If the data is unavailable: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FFFFFF"/>
              </a:solidFill>
              <a:effectLst/>
              <a:uLnTx/>
              <a:uFillTx/>
              <a:latin typeface="Arial" panose="020F0502020204030204"/>
              <a:cs typeface="Arial"/>
            </a:rPr>
            <a:t>Leave the data cell blank. Add a comment in the ‘comments’ cell explaining why the data cannot be provided.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rgbClr val="FFFFFF"/>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a:ln>
              <a:noFill/>
            </a:ln>
            <a:solidFill>
              <a:srgbClr val="FFFFFF"/>
            </a:solidFill>
            <a:effectLst/>
            <a:uLnTx/>
            <a:uFillTx/>
            <a:latin typeface="Arial" panose="020B0604020202020204" pitchFamily="34" charset="0"/>
            <a:cs typeface="Arial" panose="020B0604020202020204" pitchFamily="34" charset="0"/>
          </a:endParaRPr>
        </a:p>
      </xdr:txBody>
    </xdr:sp>
    <xdr:clientData/>
  </xdr:twoCellAnchor>
  <xdr:twoCellAnchor>
    <xdr:from>
      <xdr:col>2</xdr:col>
      <xdr:colOff>1838325</xdr:colOff>
      <xdr:row>20</xdr:row>
      <xdr:rowOff>66675</xdr:rowOff>
    </xdr:from>
    <xdr:to>
      <xdr:col>2</xdr:col>
      <xdr:colOff>8846003</xdr:colOff>
      <xdr:row>23</xdr:row>
      <xdr:rowOff>6122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790825" y="3781425"/>
          <a:ext cx="7007678" cy="425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b="0" i="0" baseline="0">
              <a:solidFill>
                <a:sysClr val="windowText" lastClr="000000"/>
              </a:solidFill>
              <a:effectLst/>
              <a:latin typeface="Arial" panose="020B0604020202020204" pitchFamily="34" charset="0"/>
              <a:ea typeface="+mn-ea"/>
              <a:cs typeface="Arial" panose="020B0604020202020204" pitchFamily="34" charset="0"/>
            </a:rPr>
            <a:t>If the data shows a change of more than 10% compared to last year’s data, the retailer should include the likely reason(s) for the change in the ‘comments’ column.</a:t>
          </a:r>
          <a:endParaRPr lang="en-AU" sz="1100" b="0">
            <a:solidFill>
              <a:sysClr val="windowText" lastClr="000000"/>
            </a:solidFill>
            <a:effectLst/>
            <a:latin typeface="Arial" panose="020B0604020202020204" pitchFamily="34" charset="0"/>
            <a:cs typeface="Arial" panose="020B0604020202020204" pitchFamily="34" charset="0"/>
          </a:endParaRPr>
        </a:p>
        <a:p>
          <a:endParaRPr lang="en-AU" sz="1100"/>
        </a:p>
      </xdr:txBody>
    </xdr:sp>
    <xdr:clientData/>
  </xdr:twoCellAnchor>
  <xdr:twoCellAnchor>
    <xdr:from>
      <xdr:col>2</xdr:col>
      <xdr:colOff>0</xdr:colOff>
      <xdr:row>24</xdr:row>
      <xdr:rowOff>0</xdr:rowOff>
    </xdr:from>
    <xdr:to>
      <xdr:col>2</xdr:col>
      <xdr:colOff>10558107</xdr:colOff>
      <xdr:row>34</xdr:row>
      <xdr:rowOff>97065</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952500" y="4362450"/>
          <a:ext cx="10558107" cy="1716315"/>
          <a:chOff x="1195062" y="3696167"/>
          <a:chExt cx="6385387" cy="2224317"/>
        </a:xfrm>
      </xdr:grpSpPr>
      <xdr:sp macro="" textlink="">
        <xdr:nvSpPr>
          <xdr:cNvPr id="7" name="Rectangle 6">
            <a:extLst>
              <a:ext uri="{FF2B5EF4-FFF2-40B4-BE49-F238E27FC236}">
                <a16:creationId xmlns:a16="http://schemas.microsoft.com/office/drawing/2014/main" id="{00000000-0008-0000-0000-000007000000}"/>
              </a:ext>
            </a:extLst>
          </xdr:cNvPr>
          <xdr:cNvSpPr/>
        </xdr:nvSpPr>
        <xdr:spPr>
          <a:xfrm>
            <a:off x="1197242" y="4468832"/>
            <a:ext cx="6383207" cy="1451652"/>
          </a:xfrm>
          <a:prstGeom prst="rect">
            <a:avLst/>
          </a:prstGeom>
          <a:solidFill>
            <a:schemeClr val="bg1"/>
          </a:solidFill>
          <a:ln w="25400" cap="flat" cmpd="sng" algn="ctr">
            <a:solidFill>
              <a:srgbClr val="00A0B3"/>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Arial" panose="020F0502020204030204"/>
                <a:ea typeface="+mn-ea"/>
                <a:cs typeface="Arial"/>
              </a:rPr>
              <a:t>Some indicators require reporting to be on a per customer basis whereas others are on a per incident basis.  For example, indicator R 11 (Total number of residential customers who are subject to an instalment plan) should be reported on a per customer basis.  This means that if a customer was placed on an instalment plan more than once during a reporting year, the customer should only be counted once.   Indicator R 33 (Total number of residential customer disconnections for failure to pay a bill) should be reported on a per incident basis.  This means that if a customer is disconnected more than once during the reporting year, then each disconnection should be recorded separately.  </a:t>
            </a:r>
            <a:endParaRPr kumimoji="0" lang="en-AU" sz="1800" b="0" i="0" u="none" strike="noStrike" kern="0" cap="none" spc="0" normalizeH="0" baseline="0" noProof="0">
              <a:ln>
                <a:noFill/>
              </a:ln>
              <a:solidFill>
                <a:sysClr val="windowText" lastClr="000000"/>
              </a:solidFill>
              <a:effectLst/>
              <a:uLnTx/>
              <a:uFillTx/>
              <a:latin typeface="Arial" panose="020F0502020204030204"/>
              <a:cs typeface="Arial"/>
            </a:endParaRPr>
          </a:p>
        </xdr:txBody>
      </xdr:sp>
      <xdr:sp macro="" textlink="">
        <xdr:nvSpPr>
          <xdr:cNvPr id="8" name="Rectangle 7">
            <a:extLst>
              <a:ext uri="{FF2B5EF4-FFF2-40B4-BE49-F238E27FC236}">
                <a16:creationId xmlns:a16="http://schemas.microsoft.com/office/drawing/2014/main" id="{00000000-0008-0000-0000-000008000000}"/>
              </a:ext>
            </a:extLst>
          </xdr:cNvPr>
          <xdr:cNvSpPr/>
        </xdr:nvSpPr>
        <xdr:spPr>
          <a:xfrm>
            <a:off x="1195062" y="3696167"/>
            <a:ext cx="6383207" cy="641113"/>
          </a:xfrm>
          <a:prstGeom prst="rect">
            <a:avLst/>
          </a:prstGeom>
          <a:solidFill>
            <a:sysClr val="window" lastClr="FFFFFF"/>
          </a:solidFill>
          <a:ln w="25400" cap="flat" cmpd="sng" algn="ctr">
            <a:solidFill>
              <a:srgbClr val="00ABBA"/>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Some indicators are based on a date (i.e. 30 June). Some indicators are based on the whole of the reporting year. Ea</a:t>
            </a:r>
            <a:r>
              <a:rPr lang="en-AU" sz="1100" b="0" i="0" baseline="0">
                <a:effectLst/>
                <a:latin typeface="Arial" panose="020B0604020202020204" pitchFamily="34" charset="0"/>
                <a:ea typeface="+mn-ea"/>
                <a:cs typeface="Arial" panose="020B0604020202020204" pitchFamily="34" charset="0"/>
              </a:rPr>
              <a:t>ch worksheet states whether the indicators on that worksheet are based on a date or the whole of the reporting year. </a:t>
            </a:r>
            <a:endParaRPr lang="en-AU">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a:ln>
                  <a:noFill/>
                </a:ln>
                <a:solidFill>
                  <a:sysClr val="windowText" lastClr="000000"/>
                </a:solidFill>
                <a:effectLst/>
                <a:uLnTx/>
                <a:uFillTx/>
                <a:latin typeface="Arial" panose="020F0502020204030204"/>
                <a:ea typeface="+mn-ea"/>
                <a:cs typeface="Arial"/>
              </a:rPr>
              <a:t>  </a:t>
            </a:r>
            <a:endParaRPr kumimoji="0" lang="en-AU" sz="1800" b="0" i="0" u="none" strike="noStrike" kern="0" cap="none" spc="0" normalizeH="0" baseline="0" noProof="0">
              <a:ln>
                <a:noFill/>
              </a:ln>
              <a:solidFill>
                <a:sysClr val="windowText" lastClr="000000"/>
              </a:solidFill>
              <a:effectLst/>
              <a:uLnTx/>
              <a:uFillTx/>
              <a:latin typeface="Arial" panose="020F0502020204030204"/>
              <a:cs typeface="Aria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rawa.com.au/gas/gas-licensing/regulatory-guideli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6"/>
  <sheetViews>
    <sheetView zoomScaleNormal="100" zoomScaleSheetLayoutView="100" workbookViewId="0">
      <selection sqref="A1:E1"/>
    </sheetView>
  </sheetViews>
  <sheetFormatPr defaultRowHeight="12.75" x14ac:dyDescent="0.2"/>
  <cols>
    <col min="2" max="2" width="5.140625" customWidth="1"/>
    <col min="3" max="3" width="172.5703125" customWidth="1"/>
    <col min="4" max="4" width="10" customWidth="1"/>
    <col min="5" max="5" width="10.140625" customWidth="1"/>
    <col min="6" max="6" width="8.5703125" customWidth="1"/>
  </cols>
  <sheetData>
    <row r="1" spans="1:5" x14ac:dyDescent="0.2">
      <c r="A1" s="119" t="s">
        <v>256</v>
      </c>
      <c r="B1" s="119"/>
      <c r="C1" s="119"/>
      <c r="D1" s="119"/>
      <c r="E1" s="119"/>
    </row>
    <row r="3" spans="1:5" ht="24" customHeight="1" x14ac:dyDescent="0.2">
      <c r="C3" s="1" t="s">
        <v>7</v>
      </c>
    </row>
    <row r="4" spans="1:5" ht="36.75" x14ac:dyDescent="0.2">
      <c r="C4" s="51" t="s">
        <v>151</v>
      </c>
    </row>
    <row r="5" spans="1:5" ht="15" customHeight="1" x14ac:dyDescent="0.2">
      <c r="C5" s="47" t="s">
        <v>148</v>
      </c>
    </row>
    <row r="6" spans="1:5" x14ac:dyDescent="0.2">
      <c r="C6" s="82" t="s">
        <v>264</v>
      </c>
    </row>
  </sheetData>
  <mergeCells count="1">
    <mergeCell ref="A1:E1"/>
  </mergeCells>
  <hyperlinks>
    <hyperlink ref="C5" r:id="rId1" xr:uid="{00000000-0004-0000-0000-000000000000}"/>
  </hyperlinks>
  <pageMargins left="0.70866141732283472" right="0.70866141732283472" top="0.74803149606299213" bottom="0.74803149606299213" header="0.31496062992125984" footer="0.31496062992125984"/>
  <pageSetup paperSize="9" scale="68" orientation="portrait" r:id="rId2"/>
  <headerFooter>
    <oddHeader>&amp;C&amp;"Arial,Bold"Reporting Period: 2018/19&amp;REconomic Regulation Authority (WA)</oddHeader>
    <oddFooter>&amp;LGas Performance Reporting Datasheets-Trading  -  Read this first&amp;R 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2"/>
  <sheetViews>
    <sheetView tabSelected="1" zoomScaleNormal="100" zoomScaleSheetLayoutView="100" zoomScalePageLayoutView="87" workbookViewId="0">
      <selection activeCell="D13" sqref="D13"/>
    </sheetView>
  </sheetViews>
  <sheetFormatPr defaultRowHeight="12.75" x14ac:dyDescent="0.2"/>
  <cols>
    <col min="1" max="1" width="9.85546875" customWidth="1"/>
    <col min="2" max="2" width="49.42578125" customWidth="1"/>
    <col min="3" max="3" width="12.7109375" customWidth="1"/>
    <col min="4" max="4" width="31.140625" customWidth="1"/>
  </cols>
  <sheetData>
    <row r="1" spans="1:5" x14ac:dyDescent="0.2">
      <c r="A1" s="120" t="s">
        <v>267</v>
      </c>
      <c r="B1" s="120"/>
      <c r="C1" s="120"/>
      <c r="D1" s="120"/>
    </row>
    <row r="2" spans="1:5" x14ac:dyDescent="0.2">
      <c r="A2" s="120" t="s">
        <v>265</v>
      </c>
      <c r="B2" s="120"/>
      <c r="C2" s="120"/>
      <c r="D2" s="120"/>
    </row>
    <row r="3" spans="1:5" x14ac:dyDescent="0.2">
      <c r="A3" s="121"/>
      <c r="B3" s="121"/>
      <c r="C3" s="121"/>
      <c r="D3" s="121"/>
    </row>
    <row r="4" spans="1:5" x14ac:dyDescent="0.2">
      <c r="A4" s="132" t="s">
        <v>262</v>
      </c>
      <c r="B4" s="132"/>
      <c r="C4" s="132"/>
      <c r="D4" s="132"/>
      <c r="E4" s="132"/>
    </row>
    <row r="5" spans="1:5" ht="12.75" customHeight="1" thickBot="1" x14ac:dyDescent="0.3">
      <c r="A5" s="122"/>
      <c r="B5" s="122"/>
      <c r="C5" s="122"/>
      <c r="D5" s="122"/>
    </row>
    <row r="6" spans="1:5" ht="13.5" customHeight="1" thickBot="1" x14ac:dyDescent="0.25">
      <c r="A6" s="127" t="s">
        <v>152</v>
      </c>
      <c r="B6" s="128"/>
      <c r="C6" s="128"/>
      <c r="D6" s="129"/>
    </row>
    <row r="7" spans="1:5" ht="33.75" customHeight="1" x14ac:dyDescent="0.2">
      <c r="A7" s="123" t="s">
        <v>8</v>
      </c>
      <c r="B7" s="125" t="s">
        <v>0</v>
      </c>
      <c r="C7" s="22" t="s">
        <v>3</v>
      </c>
      <c r="D7" s="130" t="s">
        <v>10</v>
      </c>
    </row>
    <row r="8" spans="1:5" x14ac:dyDescent="0.2">
      <c r="A8" s="124"/>
      <c r="B8" s="126"/>
      <c r="C8" s="40" t="s">
        <v>1</v>
      </c>
      <c r="D8" s="131"/>
    </row>
    <row r="9" spans="1:5" ht="25.5" customHeight="1" x14ac:dyDescent="0.2">
      <c r="A9" s="45" t="s">
        <v>11</v>
      </c>
      <c r="B9" s="36" t="s">
        <v>138</v>
      </c>
      <c r="C9" s="52" t="s">
        <v>268</v>
      </c>
      <c r="D9" s="20" t="s">
        <v>6</v>
      </c>
    </row>
    <row r="10" spans="1:5" ht="51" x14ac:dyDescent="0.2">
      <c r="A10" s="45" t="s">
        <v>12</v>
      </c>
      <c r="B10" s="36" t="s">
        <v>149</v>
      </c>
      <c r="C10" s="53" t="s">
        <v>268</v>
      </c>
      <c r="D10" s="20" t="s">
        <v>6</v>
      </c>
    </row>
    <row r="11" spans="1:5" ht="25.5" customHeight="1" x14ac:dyDescent="0.2">
      <c r="A11" s="45" t="s">
        <v>13</v>
      </c>
      <c r="B11" s="36" t="s">
        <v>139</v>
      </c>
      <c r="C11" s="116">
        <v>0</v>
      </c>
      <c r="D11" s="20" t="s">
        <v>6</v>
      </c>
    </row>
    <row r="12" spans="1:5" ht="51.75" thickBot="1" x14ac:dyDescent="0.25">
      <c r="A12" s="46" t="s">
        <v>14</v>
      </c>
      <c r="B12" s="37" t="s">
        <v>150</v>
      </c>
      <c r="C12" s="117">
        <v>0</v>
      </c>
      <c r="D12" s="21" t="s">
        <v>6</v>
      </c>
    </row>
    <row r="13" spans="1:5" x14ac:dyDescent="0.2">
      <c r="A13" s="2"/>
      <c r="B13" s="3"/>
      <c r="C13" s="4"/>
      <c r="D13" s="4"/>
    </row>
    <row r="16" spans="1:5" ht="13.7" customHeight="1" x14ac:dyDescent="0.2"/>
    <row r="17" spans="4:4" ht="13.7" customHeight="1" x14ac:dyDescent="0.2"/>
    <row r="21" spans="4:4" ht="45" customHeight="1" x14ac:dyDescent="0.2"/>
    <row r="22" spans="4:4" ht="45" customHeight="1" x14ac:dyDescent="0.2"/>
    <row r="23" spans="4:4" ht="45" customHeight="1" x14ac:dyDescent="0.2">
      <c r="D23" s="81"/>
    </row>
    <row r="31" spans="4:4" ht="12.75" customHeight="1" x14ac:dyDescent="0.2"/>
    <row r="52" ht="13.7" customHeight="1" x14ac:dyDescent="0.2"/>
    <row r="53" ht="13.7" customHeight="1" x14ac:dyDescent="0.2"/>
    <row r="62" ht="27.75" customHeight="1" x14ac:dyDescent="0.2"/>
    <row r="65" ht="15.75" customHeight="1" x14ac:dyDescent="0.2"/>
    <row r="66" ht="15.75" customHeight="1" x14ac:dyDescent="0.2"/>
    <row r="67" ht="38.25" customHeight="1" x14ac:dyDescent="0.2"/>
    <row r="68" ht="39.75" customHeight="1" x14ac:dyDescent="0.2"/>
    <row r="69" ht="39.75" customHeight="1" x14ac:dyDescent="0.2"/>
    <row r="70" ht="40.5" customHeight="1" x14ac:dyDescent="0.2"/>
    <row r="72" ht="38.25" customHeight="1" x14ac:dyDescent="0.2"/>
    <row r="75" ht="41.25" customHeight="1" x14ac:dyDescent="0.2"/>
    <row r="78" ht="12.75" customHeight="1" x14ac:dyDescent="0.2"/>
    <row r="91" ht="16.5" customHeight="1" x14ac:dyDescent="0.2"/>
    <row r="92" ht="17.25" customHeight="1" x14ac:dyDescent="0.2"/>
    <row r="93" ht="27" customHeight="1" x14ac:dyDescent="0.2"/>
    <row r="94" ht="27" customHeight="1" x14ac:dyDescent="0.2"/>
    <row r="95" ht="27" customHeight="1" x14ac:dyDescent="0.2"/>
    <row r="96" ht="27" customHeight="1" x14ac:dyDescent="0.2"/>
    <row r="97" ht="27" customHeight="1" x14ac:dyDescent="0.2"/>
    <row r="98" ht="27" customHeight="1" x14ac:dyDescent="0.2"/>
    <row r="99" ht="27" customHeight="1" x14ac:dyDescent="0.2"/>
    <row r="100" ht="27" customHeight="1" x14ac:dyDescent="0.2"/>
    <row r="101" ht="27" customHeight="1" x14ac:dyDescent="0.2"/>
    <row r="102" ht="27" customHeight="1" x14ac:dyDescent="0.2"/>
    <row r="103" ht="27" customHeight="1" x14ac:dyDescent="0.2"/>
    <row r="110" ht="12.75" customHeight="1" x14ac:dyDescent="0.2"/>
    <row r="125" ht="13.7" customHeight="1" x14ac:dyDescent="0.2"/>
    <row r="126" ht="13.7" customHeight="1" x14ac:dyDescent="0.2"/>
    <row r="127" ht="18.75" customHeight="1" x14ac:dyDescent="0.2"/>
    <row r="131" ht="22.5" customHeight="1" x14ac:dyDescent="0.2"/>
    <row r="132" ht="22.5" customHeight="1" x14ac:dyDescent="0.2"/>
  </sheetData>
  <mergeCells count="9">
    <mergeCell ref="A2:D2"/>
    <mergeCell ref="A1:D1"/>
    <mergeCell ref="A3:D3"/>
    <mergeCell ref="A5:D5"/>
    <mergeCell ref="A7:A8"/>
    <mergeCell ref="B7:B8"/>
    <mergeCell ref="A6:D6"/>
    <mergeCell ref="D7:D8"/>
    <mergeCell ref="A4:E4"/>
  </mergeCells>
  <phoneticPr fontId="2" type="noConversion"/>
  <printOptions horizontalCentered="1"/>
  <pageMargins left="0.55118110236220474" right="0.55118110236220474" top="0.78740157480314965" bottom="0.59055118110236227" header="0.31496062992125984" footer="0.31496062992125984"/>
  <pageSetup paperSize="9" scale="90" orientation="portrait" r:id="rId1"/>
  <headerFooter alignWithMargins="0">
    <oddHeader>&amp;C&amp;"Arial,Bold"&amp;12 2018/19 Gas Performance Reporting Datasheets - Retail</oddHeader>
    <oddFooter>&amp;CCustomer numbers&amp;R Page &amp;P  of  &amp;N</oddFooter>
  </headerFooter>
  <rowBreaks count="7" manualBreakCount="7">
    <brk id="14" max="16383" man="1"/>
    <brk id="32" max="16383" man="1"/>
    <brk id="50" max="16383" man="1"/>
    <brk id="79" max="16383" man="1"/>
    <brk id="89" max="16383" man="1"/>
    <brk id="111"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zoomScaleNormal="100" workbookViewId="0">
      <selection activeCell="C6" activeCellId="5" sqref="C30 C26 C14 C12 C8 C6"/>
    </sheetView>
  </sheetViews>
  <sheetFormatPr defaultRowHeight="12.75" x14ac:dyDescent="0.2"/>
  <cols>
    <col min="1" max="1" width="8.7109375" customWidth="1"/>
    <col min="2" max="2" width="55.5703125" customWidth="1"/>
    <col min="3" max="3" width="12" customWidth="1"/>
    <col min="4" max="4" width="13" customWidth="1"/>
    <col min="5" max="5" width="26.7109375" customWidth="1"/>
  </cols>
  <sheetData>
    <row r="1" spans="1:5" ht="39" customHeight="1" x14ac:dyDescent="0.2">
      <c r="A1" s="132" t="s">
        <v>261</v>
      </c>
      <c r="B1" s="132"/>
      <c r="C1" s="132"/>
      <c r="D1" s="132"/>
      <c r="E1" s="132"/>
    </row>
    <row r="2" spans="1:5" ht="13.5" thickBot="1" x14ac:dyDescent="0.25">
      <c r="A2" s="143">
        <f>'Customer numbers'!B1</f>
        <v>0</v>
      </c>
      <c r="B2" s="143"/>
      <c r="C2" s="143"/>
      <c r="D2" s="143"/>
      <c r="E2" s="143"/>
    </row>
    <row r="3" spans="1:5" ht="13.5" thickBot="1" x14ac:dyDescent="0.25">
      <c r="A3" s="133" t="s">
        <v>153</v>
      </c>
      <c r="B3" s="134"/>
      <c r="C3" s="134"/>
      <c r="D3" s="134"/>
      <c r="E3" s="135"/>
    </row>
    <row r="4" spans="1:5" x14ac:dyDescent="0.2">
      <c r="A4" s="136" t="s">
        <v>8</v>
      </c>
      <c r="B4" s="138" t="s">
        <v>0</v>
      </c>
      <c r="C4" s="140" t="s">
        <v>3</v>
      </c>
      <c r="D4" s="140"/>
      <c r="E4" s="141" t="s">
        <v>9</v>
      </c>
    </row>
    <row r="5" spans="1:5" x14ac:dyDescent="0.2">
      <c r="A5" s="137"/>
      <c r="B5" s="139"/>
      <c r="C5" s="40" t="s">
        <v>1</v>
      </c>
      <c r="D5" s="40" t="s">
        <v>2</v>
      </c>
      <c r="E5" s="142"/>
    </row>
    <row r="6" spans="1:5" s="35" customFormat="1" ht="40.5" customHeight="1" x14ac:dyDescent="0.2">
      <c r="A6" s="45" t="s">
        <v>15</v>
      </c>
      <c r="B6" s="36" t="s">
        <v>154</v>
      </c>
      <c r="C6" s="72" t="s">
        <v>268</v>
      </c>
      <c r="D6" s="63"/>
      <c r="E6" s="20" t="s">
        <v>6</v>
      </c>
    </row>
    <row r="7" spans="1:5" s="35" customFormat="1" ht="42.75" customHeight="1" x14ac:dyDescent="0.2">
      <c r="A7" s="45" t="s">
        <v>16</v>
      </c>
      <c r="B7" s="36" t="s">
        <v>155</v>
      </c>
      <c r="C7" s="61"/>
      <c r="D7" s="62" t="e">
        <f>IF(OR('Customer numbers'!C9=" ",'Customer numbers'!C9=0, C6=0,C6="")," ",C6/'Customer numbers'!C9)</f>
        <v>#VALUE!</v>
      </c>
      <c r="E7" s="20"/>
    </row>
    <row r="8" spans="1:5" s="35" customFormat="1" ht="51.75" customHeight="1" x14ac:dyDescent="0.2">
      <c r="A8" s="45" t="s">
        <v>17</v>
      </c>
      <c r="B8" s="36" t="s">
        <v>156</v>
      </c>
      <c r="C8" s="57" t="s">
        <v>268</v>
      </c>
      <c r="D8" s="63"/>
      <c r="E8" s="20"/>
    </row>
    <row r="9" spans="1:5" s="35" customFormat="1" ht="54" customHeight="1" x14ac:dyDescent="0.2">
      <c r="A9" s="45" t="s">
        <v>18</v>
      </c>
      <c r="B9" s="36" t="s">
        <v>157</v>
      </c>
      <c r="C9" s="61"/>
      <c r="D9" s="62" t="e">
        <f>IF(OR('Customer numbers'!C9=" ",'Customer numbers'!C9=0, C8=0,C8="")," ",C8/'Customer numbers'!C9)</f>
        <v>#VALUE!</v>
      </c>
      <c r="E9" s="20"/>
    </row>
    <row r="10" spans="1:5" s="35" customFormat="1" ht="15" customHeight="1" x14ac:dyDescent="0.2">
      <c r="A10" s="23" t="s">
        <v>19</v>
      </c>
      <c r="B10" s="36" t="s">
        <v>158</v>
      </c>
      <c r="C10" s="73"/>
      <c r="D10" s="74"/>
      <c r="E10" s="24"/>
    </row>
    <row r="11" spans="1:5" s="35" customFormat="1" ht="16.5" customHeight="1" x14ac:dyDescent="0.2">
      <c r="A11" s="23" t="s">
        <v>20</v>
      </c>
      <c r="B11" s="36" t="s">
        <v>158</v>
      </c>
      <c r="C11" s="75"/>
      <c r="D11" s="76" t="str">
        <f>IF(OR('Customer numbers'!C9=" ", 'Customer numbers'!C9=0, C$10=0, C$10=" ")," ", C10/'Customer numbers'!C9)</f>
        <v xml:space="preserve"> </v>
      </c>
      <c r="E11" s="24"/>
    </row>
    <row r="12" spans="1:5" s="35" customFormat="1" ht="29.25" customHeight="1" x14ac:dyDescent="0.2">
      <c r="A12" s="45" t="s">
        <v>21</v>
      </c>
      <c r="B12" s="36" t="s">
        <v>159</v>
      </c>
      <c r="C12" s="57" t="s">
        <v>268</v>
      </c>
      <c r="D12" s="63"/>
      <c r="E12" s="20"/>
    </row>
    <row r="13" spans="1:5" s="35" customFormat="1" ht="29.25" customHeight="1" x14ac:dyDescent="0.2">
      <c r="A13" s="45" t="s">
        <v>22</v>
      </c>
      <c r="B13" s="36" t="s">
        <v>160</v>
      </c>
      <c r="C13" s="61"/>
      <c r="D13" s="62" t="e">
        <f>IF(OR('Customer numbers'!C9=" ",'Customer numbers'!C9=0, C12=0,C12="")," ",C12/'Customer numbers'!C9)</f>
        <v>#VALUE!</v>
      </c>
      <c r="E13" s="20"/>
    </row>
    <row r="14" spans="1:5" s="35" customFormat="1" ht="29.25" customHeight="1" x14ac:dyDescent="0.2">
      <c r="A14" s="45" t="s">
        <v>23</v>
      </c>
      <c r="B14" s="36" t="s">
        <v>161</v>
      </c>
      <c r="C14" s="57" t="s">
        <v>268</v>
      </c>
      <c r="D14" s="63"/>
      <c r="E14" s="20"/>
    </row>
    <row r="15" spans="1:5" s="35" customFormat="1" ht="29.25" customHeight="1" x14ac:dyDescent="0.2">
      <c r="A15" s="45" t="s">
        <v>24</v>
      </c>
      <c r="B15" s="36" t="s">
        <v>162</v>
      </c>
      <c r="C15" s="61"/>
      <c r="D15" s="62" t="e">
        <f>IF(OR('Customer numbers'!C9=" ",'Customer numbers'!C9=0, C14=0,C14="")," ",C14/'Customer numbers'!C9)</f>
        <v>#VALUE!</v>
      </c>
      <c r="E15" s="20"/>
    </row>
    <row r="16" spans="1:5" s="35" customFormat="1" ht="16.5" customHeight="1" x14ac:dyDescent="0.2">
      <c r="A16" s="45" t="s">
        <v>25</v>
      </c>
      <c r="B16" s="36" t="s">
        <v>158</v>
      </c>
      <c r="C16" s="57"/>
      <c r="D16" s="63"/>
      <c r="E16" s="20"/>
    </row>
    <row r="17" spans="1:5" s="35" customFormat="1" ht="15" customHeight="1" x14ac:dyDescent="0.2">
      <c r="A17" s="45" t="s">
        <v>26</v>
      </c>
      <c r="B17" s="36" t="s">
        <v>158</v>
      </c>
      <c r="C17" s="61"/>
      <c r="D17" s="62" t="str">
        <f>IF(OR('Customer numbers'!C9=" ",'Customer numbers'!C9=0, C16=0,C16="")," ",C16/'Customer numbers'!C9)</f>
        <v xml:space="preserve"> </v>
      </c>
      <c r="E17" s="20"/>
    </row>
    <row r="18" spans="1:5" s="35" customFormat="1" ht="29.25" customHeight="1" x14ac:dyDescent="0.2">
      <c r="A18" s="45" t="s">
        <v>27</v>
      </c>
      <c r="B18" s="36" t="s">
        <v>163</v>
      </c>
      <c r="C18" s="57">
        <v>0</v>
      </c>
      <c r="D18" s="63"/>
      <c r="E18" s="20"/>
    </row>
    <row r="19" spans="1:5" s="35" customFormat="1" ht="29.25" customHeight="1" x14ac:dyDescent="0.2">
      <c r="A19" s="45" t="s">
        <v>28</v>
      </c>
      <c r="B19" s="36" t="s">
        <v>164</v>
      </c>
      <c r="C19" s="61"/>
      <c r="D19" s="62" t="str">
        <f>IF(OR('Customer numbers'!C11=" ",'Customer numbers'!C11=0, C18=0,C18="")," ",C18/'Customer numbers'!C11)</f>
        <v xml:space="preserve"> </v>
      </c>
      <c r="E19" s="20" t="s">
        <v>6</v>
      </c>
    </row>
    <row r="20" spans="1:5" s="35" customFormat="1" ht="29.25" customHeight="1" x14ac:dyDescent="0.2">
      <c r="A20" s="45" t="s">
        <v>29</v>
      </c>
      <c r="B20" s="36" t="s">
        <v>130</v>
      </c>
      <c r="C20" s="57">
        <v>0</v>
      </c>
      <c r="D20" s="63"/>
      <c r="E20" s="20" t="s">
        <v>6</v>
      </c>
    </row>
    <row r="21" spans="1:5" s="35" customFormat="1" ht="29.25" customHeight="1" x14ac:dyDescent="0.2">
      <c r="A21" s="45" t="s">
        <v>30</v>
      </c>
      <c r="B21" s="36" t="s">
        <v>135</v>
      </c>
      <c r="C21" s="61"/>
      <c r="D21" s="62" t="str">
        <f>IF(OR('Customer numbers'!C11=" ",'Customer numbers'!C11=0, C20=0,C20="")," ",C20/'Customer numbers'!C11)</f>
        <v xml:space="preserve"> </v>
      </c>
      <c r="E21" s="20" t="s">
        <v>6</v>
      </c>
    </row>
    <row r="22" spans="1:5" s="35" customFormat="1" ht="29.25" customHeight="1" x14ac:dyDescent="0.2">
      <c r="A22" s="45" t="s">
        <v>31</v>
      </c>
      <c r="B22" s="36" t="s">
        <v>134</v>
      </c>
      <c r="C22" s="57">
        <v>0</v>
      </c>
      <c r="D22" s="63"/>
      <c r="E22" s="20" t="s">
        <v>6</v>
      </c>
    </row>
    <row r="23" spans="1:5" s="35" customFormat="1" ht="29.25" customHeight="1" x14ac:dyDescent="0.2">
      <c r="A23" s="45" t="s">
        <v>32</v>
      </c>
      <c r="B23" s="36" t="s">
        <v>133</v>
      </c>
      <c r="C23" s="61"/>
      <c r="D23" s="62" t="str">
        <f>IF(OR('Customer numbers'!C11=" ",'Customer numbers'!C11=0, C22=0,C22="")," ",C22/'Customer numbers'!C11)</f>
        <v xml:space="preserve"> </v>
      </c>
      <c r="E23" s="20" t="s">
        <v>6</v>
      </c>
    </row>
    <row r="24" spans="1:5" s="35" customFormat="1" ht="15" customHeight="1" x14ac:dyDescent="0.2">
      <c r="A24" s="45" t="s">
        <v>33</v>
      </c>
      <c r="B24" s="36" t="s">
        <v>158</v>
      </c>
      <c r="C24" s="57"/>
      <c r="D24" s="63"/>
      <c r="E24" s="20" t="s">
        <v>6</v>
      </c>
    </row>
    <row r="25" spans="1:5" s="35" customFormat="1" ht="15" customHeight="1" x14ac:dyDescent="0.2">
      <c r="A25" s="45" t="s">
        <v>34</v>
      </c>
      <c r="B25" s="36" t="s">
        <v>158</v>
      </c>
      <c r="C25" s="61"/>
      <c r="D25" s="62" t="str">
        <f>IF(OR('Customer numbers'!C11=" ",'Customer numbers'!C11=0, C24=0,C24="")," ",C24/'Customer numbers'!C11)</f>
        <v xml:space="preserve"> </v>
      </c>
      <c r="E25" s="20"/>
    </row>
    <row r="26" spans="1:5" s="35" customFormat="1" ht="29.25" customHeight="1" x14ac:dyDescent="0.2">
      <c r="A26" s="45" t="s">
        <v>35</v>
      </c>
      <c r="B26" s="36" t="s">
        <v>165</v>
      </c>
      <c r="C26" s="57" t="s">
        <v>268</v>
      </c>
      <c r="D26" s="63"/>
      <c r="E26" s="20"/>
    </row>
    <row r="27" spans="1:5" s="35" customFormat="1" ht="29.25" customHeight="1" x14ac:dyDescent="0.2">
      <c r="A27" s="45" t="s">
        <v>36</v>
      </c>
      <c r="B27" s="36" t="s">
        <v>166</v>
      </c>
      <c r="C27" s="61"/>
      <c r="D27" s="62" t="str">
        <f>IF(OR('Customer numbers'!C9=" ",'Customer numbers'!C11=0, C26=0,C26="")," ",C26/'Customer numbers'!C9)</f>
        <v xml:space="preserve"> </v>
      </c>
      <c r="E27" s="20"/>
    </row>
    <row r="28" spans="1:5" s="35" customFormat="1" ht="29.25" customHeight="1" x14ac:dyDescent="0.2">
      <c r="A28" s="45" t="s">
        <v>37</v>
      </c>
      <c r="B28" s="36" t="s">
        <v>132</v>
      </c>
      <c r="C28" s="57">
        <v>0</v>
      </c>
      <c r="D28" s="63"/>
      <c r="E28" s="20"/>
    </row>
    <row r="29" spans="1:5" s="35" customFormat="1" ht="29.25" customHeight="1" x14ac:dyDescent="0.2">
      <c r="A29" s="45" t="s">
        <v>38</v>
      </c>
      <c r="B29" s="36" t="s">
        <v>131</v>
      </c>
      <c r="C29" s="61"/>
      <c r="D29" s="62" t="str">
        <f>IF(OR('Customer numbers'!C11=" ",'Customer numbers'!C11=0, C28=0,C28="")," ",C28/'Customer numbers'!C11)</f>
        <v xml:space="preserve"> </v>
      </c>
      <c r="E29" s="20"/>
    </row>
    <row r="30" spans="1:5" s="35" customFormat="1" ht="29.25" customHeight="1" x14ac:dyDescent="0.2">
      <c r="A30" s="45" t="s">
        <v>39</v>
      </c>
      <c r="B30" s="36" t="s">
        <v>167</v>
      </c>
      <c r="C30" s="57" t="s">
        <v>268</v>
      </c>
      <c r="D30" s="63"/>
      <c r="E30" s="20"/>
    </row>
    <row r="31" spans="1:5" s="35" customFormat="1" ht="29.25" customHeight="1" x14ac:dyDescent="0.2">
      <c r="A31" s="45" t="s">
        <v>40</v>
      </c>
      <c r="B31" s="36" t="s">
        <v>168</v>
      </c>
      <c r="C31" s="61"/>
      <c r="D31" s="62" t="e">
        <f>IF(OR('Customer numbers'!C9=" ",'Customer numbers'!C9=0, C30=0,C30="")," ",C30/'Customer numbers'!C9)</f>
        <v>#VALUE!</v>
      </c>
      <c r="E31" s="20"/>
    </row>
    <row r="32" spans="1:5" s="35" customFormat="1" ht="29.25" customHeight="1" x14ac:dyDescent="0.2">
      <c r="A32" s="45" t="s">
        <v>41</v>
      </c>
      <c r="B32" s="36" t="s">
        <v>136</v>
      </c>
      <c r="C32" s="57">
        <v>0</v>
      </c>
      <c r="D32" s="63"/>
      <c r="E32" s="20"/>
    </row>
    <row r="33" spans="1:5" s="35" customFormat="1" ht="29.25" customHeight="1" x14ac:dyDescent="0.2">
      <c r="A33" s="102" t="s">
        <v>42</v>
      </c>
      <c r="B33" s="101" t="s">
        <v>137</v>
      </c>
      <c r="C33" s="78"/>
      <c r="D33" s="79" t="str">
        <f>IF(OR('Customer numbers'!C10=" ",'Customer numbers'!C10=0, C31=0,C31="")," ",C31/'Customer numbers'!C10)</f>
        <v xml:space="preserve"> </v>
      </c>
      <c r="E33" s="77"/>
    </row>
    <row r="34" spans="1:5" ht="26.25" thickBot="1" x14ac:dyDescent="0.25">
      <c r="A34" s="46" t="s">
        <v>103</v>
      </c>
      <c r="B34" s="37" t="s">
        <v>169</v>
      </c>
      <c r="C34" s="118" t="s">
        <v>268</v>
      </c>
      <c r="D34" s="66" t="str">
        <f>IF(OR('Customer numbers'!C11=" ",'Customer numbers'!C11=0, C32=0,C32="")," ",C32/'Customer numbers'!C11)</f>
        <v xml:space="preserve"> </v>
      </c>
      <c r="E34" s="21"/>
    </row>
    <row r="35" spans="1:5" ht="26.25" customHeight="1" x14ac:dyDescent="0.2"/>
    <row r="36" spans="1:5" x14ac:dyDescent="0.2">
      <c r="A36" s="80"/>
      <c r="B36" s="80"/>
      <c r="C36" s="80"/>
      <c r="D36" s="80"/>
      <c r="E36" s="80"/>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Gas Performance Reporting Datasheets - Trading</oddHeader>
    <oddFooter>&amp;CBilling and payment&amp;R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7"/>
  <sheetViews>
    <sheetView zoomScaleNormal="100" workbookViewId="0">
      <selection activeCell="C14" activeCellId="3" sqref="C6 C10 C12 C14"/>
    </sheetView>
  </sheetViews>
  <sheetFormatPr defaultRowHeight="12.75" x14ac:dyDescent="0.2"/>
  <cols>
    <col min="1" max="1" width="9" customWidth="1"/>
    <col min="2" max="2" width="57" customWidth="1"/>
    <col min="3" max="3" width="12" customWidth="1"/>
    <col min="4" max="4" width="13" customWidth="1"/>
    <col min="5" max="5" width="24.7109375" customWidth="1"/>
  </cols>
  <sheetData>
    <row r="1" spans="1:5" ht="39" customHeight="1" x14ac:dyDescent="0.2">
      <c r="A1" s="132" t="s">
        <v>260</v>
      </c>
      <c r="B1" s="132"/>
      <c r="C1" s="132"/>
      <c r="D1" s="132"/>
      <c r="E1" s="132"/>
    </row>
    <row r="2" spans="1:5" ht="13.5" thickBot="1" x14ac:dyDescent="0.25">
      <c r="A2" s="145">
        <f>'Customer numbers'!B1</f>
        <v>0</v>
      </c>
      <c r="B2" s="145"/>
      <c r="C2" s="145"/>
      <c r="D2" s="145"/>
      <c r="E2" s="145"/>
    </row>
    <row r="3" spans="1:5" ht="13.5" thickBot="1" x14ac:dyDescent="0.25">
      <c r="A3" s="133" t="s">
        <v>170</v>
      </c>
      <c r="B3" s="134"/>
      <c r="C3" s="134"/>
      <c r="D3" s="134"/>
      <c r="E3" s="135"/>
    </row>
    <row r="4" spans="1:5" x14ac:dyDescent="0.2">
      <c r="A4" s="136" t="s">
        <v>8</v>
      </c>
      <c r="B4" s="138" t="s">
        <v>0</v>
      </c>
      <c r="C4" s="144" t="s">
        <v>3</v>
      </c>
      <c r="D4" s="144"/>
      <c r="E4" s="131" t="s">
        <v>9</v>
      </c>
    </row>
    <row r="5" spans="1:5" x14ac:dyDescent="0.2">
      <c r="A5" s="137"/>
      <c r="B5" s="139"/>
      <c r="C5" s="40" t="s">
        <v>1</v>
      </c>
      <c r="D5" s="40" t="s">
        <v>2</v>
      </c>
      <c r="E5" s="142"/>
    </row>
    <row r="6" spans="1:5" ht="25.5" x14ac:dyDescent="0.2">
      <c r="A6" s="45" t="s">
        <v>43</v>
      </c>
      <c r="B6" s="36" t="s">
        <v>252</v>
      </c>
      <c r="C6" s="57" t="s">
        <v>268</v>
      </c>
      <c r="D6" s="63"/>
      <c r="E6" s="5" t="s">
        <v>6</v>
      </c>
    </row>
    <row r="7" spans="1:5" ht="25.5" x14ac:dyDescent="0.2">
      <c r="A7" s="45" t="s">
        <v>44</v>
      </c>
      <c r="B7" s="36" t="s">
        <v>253</v>
      </c>
      <c r="C7" s="61"/>
      <c r="D7" s="62" t="e">
        <f>IF(OR('Customer numbers'!C9=" ",'Customer numbers'!C9=0, C6=0,C6="")," ",C6/'Customer numbers'!C9)</f>
        <v>#VALUE!</v>
      </c>
      <c r="E7" s="5" t="s">
        <v>6</v>
      </c>
    </row>
    <row r="8" spans="1:5" ht="25.5" x14ac:dyDescent="0.2">
      <c r="A8" s="45" t="s">
        <v>45</v>
      </c>
      <c r="B8" s="36" t="s">
        <v>171</v>
      </c>
      <c r="C8" s="57">
        <v>0</v>
      </c>
      <c r="D8" s="63"/>
      <c r="E8" s="5" t="s">
        <v>6</v>
      </c>
    </row>
    <row r="9" spans="1:5" ht="25.5" x14ac:dyDescent="0.2">
      <c r="A9" s="45" t="s">
        <v>46</v>
      </c>
      <c r="B9" s="36" t="s">
        <v>172</v>
      </c>
      <c r="C9" s="61" t="s">
        <v>6</v>
      </c>
      <c r="D9" s="62" t="str">
        <f>IF(OR('Customer numbers'!C11=" ",'Customer numbers'!C11=0, C8=0,C8="")," ",C8/'Customer numbers'!C11)</f>
        <v xml:space="preserve"> </v>
      </c>
      <c r="E9" s="5" t="s">
        <v>6</v>
      </c>
    </row>
    <row r="10" spans="1:5" ht="25.5" x14ac:dyDescent="0.2">
      <c r="A10" s="45" t="s">
        <v>47</v>
      </c>
      <c r="B10" s="36" t="s">
        <v>173</v>
      </c>
      <c r="C10" s="57" t="s">
        <v>268</v>
      </c>
      <c r="D10" s="63"/>
      <c r="E10" s="5" t="s">
        <v>6</v>
      </c>
    </row>
    <row r="11" spans="1:5" ht="25.5" x14ac:dyDescent="0.2">
      <c r="A11" s="45" t="s">
        <v>48</v>
      </c>
      <c r="B11" s="36" t="s">
        <v>174</v>
      </c>
      <c r="C11" s="61"/>
      <c r="D11" s="62" t="e">
        <f>IF(OR(C$6=" ",C$6=0,C10=0,C10=" ")," ",C10/C$6)</f>
        <v>#VALUE!</v>
      </c>
      <c r="E11" s="5" t="s">
        <v>6</v>
      </c>
    </row>
    <row r="12" spans="1:5" ht="38.25" x14ac:dyDescent="0.2">
      <c r="A12" s="45" t="s">
        <v>49</v>
      </c>
      <c r="B12" s="36" t="s">
        <v>175</v>
      </c>
      <c r="C12" s="57" t="s">
        <v>268</v>
      </c>
      <c r="D12" s="63"/>
      <c r="E12" s="5" t="s">
        <v>6</v>
      </c>
    </row>
    <row r="13" spans="1:5" ht="38.25" x14ac:dyDescent="0.2">
      <c r="A13" s="45" t="s">
        <v>50</v>
      </c>
      <c r="B13" s="36" t="s">
        <v>176</v>
      </c>
      <c r="C13" s="61"/>
      <c r="D13" s="62" t="e">
        <f>IF(OR(C$6=" ",C$6=0,C12=0,C12=" ")," ",C12/C$6)</f>
        <v>#VALUE!</v>
      </c>
      <c r="E13" s="5" t="s">
        <v>6</v>
      </c>
    </row>
    <row r="14" spans="1:5" ht="25.5" x14ac:dyDescent="0.2">
      <c r="A14" s="45" t="s">
        <v>51</v>
      </c>
      <c r="B14" s="36" t="s">
        <v>177</v>
      </c>
      <c r="C14" s="57" t="s">
        <v>268</v>
      </c>
      <c r="D14" s="63"/>
      <c r="E14" s="5" t="s">
        <v>6</v>
      </c>
    </row>
    <row r="15" spans="1:5" ht="26.25" thickBot="1" x14ac:dyDescent="0.25">
      <c r="A15" s="46" t="s">
        <v>248</v>
      </c>
      <c r="B15" s="37" t="s">
        <v>178</v>
      </c>
      <c r="C15" s="65"/>
      <c r="D15" s="66" t="e">
        <f>IF(OR(C$6=" ",C$6=0,C14=0,C14=" ")," ",C14/C$6)</f>
        <v>#VALUE!</v>
      </c>
      <c r="E15" s="6" t="s">
        <v>6</v>
      </c>
    </row>
    <row r="16" spans="1:5" x14ac:dyDescent="0.2">
      <c r="A16" s="2"/>
      <c r="B16" s="3"/>
      <c r="C16" s="8"/>
      <c r="D16" s="9"/>
      <c r="E16" s="7"/>
    </row>
    <row r="17" spans="1:5" x14ac:dyDescent="0.2">
      <c r="A17" s="80"/>
      <c r="B17" s="80"/>
      <c r="C17" s="80"/>
      <c r="D17" s="80"/>
      <c r="E17" s="80"/>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Gas Performance Reporting Datasheets - Trading</oddHeader>
    <oddFooter>&amp;CDisconnections for Non-Payment&amp;R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5"/>
  <sheetViews>
    <sheetView zoomScaleNormal="100" workbookViewId="0">
      <selection activeCell="C18" activeCellId="5" sqref="C6 C10 C12 C14 C16 C18"/>
    </sheetView>
  </sheetViews>
  <sheetFormatPr defaultRowHeight="12.75" x14ac:dyDescent="0.2"/>
  <cols>
    <col min="1" max="1" width="8.7109375" customWidth="1"/>
    <col min="2" max="2" width="60.42578125" customWidth="1"/>
    <col min="3" max="3" width="12" customWidth="1"/>
    <col min="4" max="4" width="13" customWidth="1"/>
    <col min="5" max="5" width="29" customWidth="1"/>
  </cols>
  <sheetData>
    <row r="1" spans="1:5" ht="40.5" customHeight="1" x14ac:dyDescent="0.2">
      <c r="A1" s="132" t="s">
        <v>259</v>
      </c>
      <c r="B1" s="132"/>
      <c r="C1" s="132"/>
      <c r="D1" s="132"/>
      <c r="E1" s="132"/>
    </row>
    <row r="2" spans="1:5" ht="13.5" thickBot="1" x14ac:dyDescent="0.25">
      <c r="A2" s="145">
        <f>'Customer numbers'!B1</f>
        <v>0</v>
      </c>
      <c r="B2" s="145"/>
      <c r="C2" s="145"/>
      <c r="D2" s="145"/>
      <c r="E2" s="145"/>
    </row>
    <row r="3" spans="1:5" ht="13.5" thickBot="1" x14ac:dyDescent="0.25">
      <c r="A3" s="133" t="s">
        <v>4</v>
      </c>
      <c r="B3" s="134"/>
      <c r="C3" s="134"/>
      <c r="D3" s="134"/>
      <c r="E3" s="135"/>
    </row>
    <row r="4" spans="1:5" x14ac:dyDescent="0.2">
      <c r="A4" s="136" t="s">
        <v>8</v>
      </c>
      <c r="B4" s="138" t="s">
        <v>0</v>
      </c>
      <c r="C4" s="144" t="s">
        <v>3</v>
      </c>
      <c r="D4" s="144"/>
      <c r="E4" s="131" t="s">
        <v>10</v>
      </c>
    </row>
    <row r="5" spans="1:5" x14ac:dyDescent="0.2">
      <c r="A5" s="137"/>
      <c r="B5" s="139"/>
      <c r="C5" s="40" t="s">
        <v>1</v>
      </c>
      <c r="D5" s="40" t="s">
        <v>2</v>
      </c>
      <c r="E5" s="142"/>
    </row>
    <row r="6" spans="1:5" ht="25.5" x14ac:dyDescent="0.2">
      <c r="A6" s="45" t="s">
        <v>180</v>
      </c>
      <c r="B6" s="36" t="s">
        <v>179</v>
      </c>
      <c r="C6" s="57" t="s">
        <v>268</v>
      </c>
      <c r="D6" s="60"/>
      <c r="E6" s="5" t="s">
        <v>6</v>
      </c>
    </row>
    <row r="7" spans="1:5" ht="25.5" x14ac:dyDescent="0.2">
      <c r="A7" s="45" t="s">
        <v>146</v>
      </c>
      <c r="B7" s="36" t="s">
        <v>181</v>
      </c>
      <c r="C7" s="61"/>
      <c r="D7" s="62" t="e">
        <f>IF(OR(C6=0,C6=" ",'Disconnections for non-payment'!C6=" ",'Disconnections for non-payment'!C6=0)," ",C6/'Disconnections for non-payment'!C6)</f>
        <v>#VALUE!</v>
      </c>
      <c r="E7" s="5"/>
    </row>
    <row r="8" spans="1:5" ht="25.5" x14ac:dyDescent="0.2">
      <c r="A8" s="45" t="s">
        <v>52</v>
      </c>
      <c r="B8" s="36" t="s">
        <v>254</v>
      </c>
      <c r="C8" s="57">
        <v>0</v>
      </c>
      <c r="D8" s="63"/>
      <c r="E8" s="5"/>
    </row>
    <row r="9" spans="1:5" ht="25.5" x14ac:dyDescent="0.2">
      <c r="A9" s="45" t="s">
        <v>53</v>
      </c>
      <c r="B9" s="36" t="s">
        <v>255</v>
      </c>
      <c r="C9" s="61" t="s">
        <v>6</v>
      </c>
      <c r="D9" s="62" t="str">
        <f>IF(OR(C8=0,C8=" ",'Disconnections for non-payment'!C8=" ",'Disconnections for non-payment'!C8=0)," ",C8/'Disconnections for non-payment'!C8)</f>
        <v xml:space="preserve"> </v>
      </c>
      <c r="E9" s="5" t="s">
        <v>6</v>
      </c>
    </row>
    <row r="10" spans="1:5" ht="25.5" x14ac:dyDescent="0.2">
      <c r="A10" s="45" t="s">
        <v>54</v>
      </c>
      <c r="B10" s="36" t="s">
        <v>182</v>
      </c>
      <c r="C10" s="57" t="s">
        <v>268</v>
      </c>
      <c r="D10" s="63"/>
      <c r="E10" s="5" t="s">
        <v>6</v>
      </c>
    </row>
    <row r="11" spans="1:5" ht="27.75" customHeight="1" x14ac:dyDescent="0.2">
      <c r="A11" s="45" t="s">
        <v>55</v>
      </c>
      <c r="B11" s="36" t="s">
        <v>249</v>
      </c>
      <c r="C11" s="61"/>
      <c r="D11" s="62" t="e">
        <f>IF(OR(C10=0,C10=" ",'Disconnections for non-payment'!C6=" ",'Disconnections for non-payment'!C6=0)," ",C10/'Disconnections for non-payment'!C6)</f>
        <v>#VALUE!</v>
      </c>
      <c r="E11" s="5" t="s">
        <v>6</v>
      </c>
    </row>
    <row r="12" spans="1:5" ht="38.25" x14ac:dyDescent="0.2">
      <c r="A12" s="45" t="s">
        <v>56</v>
      </c>
      <c r="B12" s="36" t="s">
        <v>183</v>
      </c>
      <c r="C12" s="57" t="s">
        <v>268</v>
      </c>
      <c r="D12" s="63"/>
      <c r="E12" s="5" t="s">
        <v>6</v>
      </c>
    </row>
    <row r="13" spans="1:5" ht="38.25" x14ac:dyDescent="0.2">
      <c r="A13" s="45" t="s">
        <v>57</v>
      </c>
      <c r="B13" s="36" t="s">
        <v>250</v>
      </c>
      <c r="C13" s="61"/>
      <c r="D13" s="62" t="e">
        <f>IF(OR(C12=0,C12=" ",'Disconnections for non-payment'!C6=" ",'Disconnections for non-payment'!C6=0)," ",C12/'Disconnections for non-payment'!C6)</f>
        <v>#VALUE!</v>
      </c>
      <c r="E13" s="5" t="s">
        <v>6</v>
      </c>
    </row>
    <row r="14" spans="1:5" ht="25.5" x14ac:dyDescent="0.2">
      <c r="A14" s="45" t="s">
        <v>58</v>
      </c>
      <c r="B14" s="36" t="s">
        <v>184</v>
      </c>
      <c r="C14" s="57" t="s">
        <v>268</v>
      </c>
      <c r="D14" s="63"/>
      <c r="E14" s="5"/>
    </row>
    <row r="15" spans="1:5" ht="25.5" x14ac:dyDescent="0.2">
      <c r="A15" s="45" t="s">
        <v>59</v>
      </c>
      <c r="B15" s="36" t="s">
        <v>251</v>
      </c>
      <c r="C15" s="61"/>
      <c r="D15" s="62" t="e">
        <f>IF(OR(C14=0,C14=" ",'Disconnections for non-payment'!C6=" ",'Disconnections for non-payment'!C6=0)," ",C14/'Disconnections for non-payment'!C6)</f>
        <v>#VALUE!</v>
      </c>
      <c r="E15" s="5"/>
    </row>
    <row r="16" spans="1:5" ht="38.25" x14ac:dyDescent="0.2">
      <c r="A16" s="45" t="s">
        <v>60</v>
      </c>
      <c r="B16" s="36" t="s">
        <v>185</v>
      </c>
      <c r="C16" s="57" t="s">
        <v>268</v>
      </c>
      <c r="D16" s="25"/>
      <c r="E16" s="5"/>
    </row>
    <row r="17" spans="1:5" ht="38.25" x14ac:dyDescent="0.2">
      <c r="A17" s="45" t="s">
        <v>61</v>
      </c>
      <c r="B17" s="36" t="s">
        <v>186</v>
      </c>
      <c r="C17" s="54"/>
      <c r="D17" s="64" t="e">
        <f>IF(OR(C16=" ", C16=0, 'Disconnections for non-payment'!C6=0, 'Disconnections for non-payment'!C6=" ")," ", C16/'Disconnections for non-payment'!C6)</f>
        <v>#VALUE!</v>
      </c>
      <c r="E17" s="11"/>
    </row>
    <row r="18" spans="1:5" ht="25.5" x14ac:dyDescent="0.2">
      <c r="A18" s="45" t="s">
        <v>62</v>
      </c>
      <c r="B18" s="36" t="s">
        <v>187</v>
      </c>
      <c r="C18" s="57" t="s">
        <v>268</v>
      </c>
      <c r="D18" s="10"/>
      <c r="E18" s="11"/>
    </row>
    <row r="19" spans="1:5" ht="25.5" x14ac:dyDescent="0.2">
      <c r="A19" s="45" t="s">
        <v>63</v>
      </c>
      <c r="B19" s="36" t="s">
        <v>188</v>
      </c>
      <c r="C19" s="55"/>
      <c r="D19" s="64" t="e">
        <f>IF(OR(C18=" ", C18=0,C16=" ", C16=0)," ", C18/C16)</f>
        <v>#VALUE!</v>
      </c>
      <c r="E19" s="11"/>
    </row>
    <row r="20" spans="1:5" ht="38.25" x14ac:dyDescent="0.2">
      <c r="A20" s="45" t="s">
        <v>64</v>
      </c>
      <c r="B20" s="36" t="s">
        <v>189</v>
      </c>
      <c r="C20" s="56">
        <v>0</v>
      </c>
      <c r="D20" s="25"/>
      <c r="E20" s="11"/>
    </row>
    <row r="21" spans="1:5" ht="38.25" x14ac:dyDescent="0.2">
      <c r="A21" s="45" t="s">
        <v>65</v>
      </c>
      <c r="B21" s="36" t="s">
        <v>190</v>
      </c>
      <c r="C21" s="54"/>
      <c r="D21" s="64" t="str">
        <f>IF(OR(C20=" ", C20=0, 'Disconnections for non-payment'!C8=0, 'Disconnections for non-payment'!C8=" ")," ", C20/'Disconnections for non-payment'!C8)</f>
        <v xml:space="preserve"> </v>
      </c>
      <c r="E21" s="11"/>
    </row>
    <row r="22" spans="1:5" ht="25.5" x14ac:dyDescent="0.2">
      <c r="A22" s="45" t="s">
        <v>66</v>
      </c>
      <c r="B22" s="36" t="s">
        <v>191</v>
      </c>
      <c r="C22" s="57">
        <v>0</v>
      </c>
      <c r="D22" s="70"/>
      <c r="E22" s="11"/>
    </row>
    <row r="23" spans="1:5" ht="26.25" customHeight="1" thickBot="1" x14ac:dyDescent="0.25">
      <c r="A23" s="46" t="s">
        <v>67</v>
      </c>
      <c r="B23" s="37" t="s">
        <v>192</v>
      </c>
      <c r="C23" s="58"/>
      <c r="D23" s="71" t="str">
        <f>IF(OR(C22=" ", C22=0,C20=" ", C20=0)," ", C22/C20)</f>
        <v xml:space="preserve"> </v>
      </c>
      <c r="E23" s="12"/>
    </row>
    <row r="24" spans="1:5" x14ac:dyDescent="0.2">
      <c r="A24" s="2"/>
      <c r="B24" s="2"/>
      <c r="C24" s="14"/>
      <c r="D24" s="15"/>
      <c r="E24" s="13"/>
    </row>
    <row r="25" spans="1:5" x14ac:dyDescent="0.2">
      <c r="A25" s="80"/>
      <c r="B25" s="80"/>
      <c r="C25" s="80"/>
      <c r="D25" s="80"/>
      <c r="E25" s="80"/>
    </row>
  </sheetData>
  <mergeCells count="7">
    <mergeCell ref="A1:E1"/>
    <mergeCell ref="A3:E3"/>
    <mergeCell ref="A4:A5"/>
    <mergeCell ref="B4:B5"/>
    <mergeCell ref="C4:D4"/>
    <mergeCell ref="E4:E5"/>
    <mergeCell ref="A2:E2"/>
  </mergeCells>
  <pageMargins left="0.51181102362204722" right="0.51181102362204722" top="0.55118110236220474" bottom="0.55118110236220474" header="0.31496062992125984" footer="0.31496062992125984"/>
  <pageSetup paperSize="9" scale="76" orientation="portrait" r:id="rId1"/>
  <headerFooter>
    <oddHeader>&amp;C&amp;"Arial,Bold"&amp;12 2018/19 Gas Performance Reporting Datasheets - Trading</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topLeftCell="A19" zoomScaleNormal="100" workbookViewId="0">
      <selection activeCell="C26" activeCellId="6" sqref="C6 C8 C12 C16 C20 C24 C26"/>
    </sheetView>
  </sheetViews>
  <sheetFormatPr defaultRowHeight="12.75" x14ac:dyDescent="0.2"/>
  <cols>
    <col min="1" max="1" width="8.85546875" customWidth="1"/>
    <col min="2" max="2" width="62" customWidth="1"/>
    <col min="3" max="3" width="12" customWidth="1"/>
    <col min="4" max="4" width="13" customWidth="1"/>
    <col min="5" max="5" width="26" customWidth="1"/>
  </cols>
  <sheetData>
    <row r="1" spans="1:5" ht="39.75" customHeight="1" x14ac:dyDescent="0.2">
      <c r="A1" s="132" t="s">
        <v>263</v>
      </c>
      <c r="B1" s="132"/>
      <c r="C1" s="132"/>
      <c r="D1" s="132"/>
      <c r="E1" s="132"/>
    </row>
    <row r="2" spans="1:5" ht="13.5" thickBot="1" x14ac:dyDescent="0.25">
      <c r="A2" s="143">
        <f>'Customer numbers'!B1</f>
        <v>0</v>
      </c>
      <c r="B2" s="143"/>
      <c r="C2" s="143"/>
      <c r="D2" s="143"/>
      <c r="E2" s="143"/>
    </row>
    <row r="3" spans="1:5" ht="13.5" thickBot="1" x14ac:dyDescent="0.25">
      <c r="A3" s="133" t="s">
        <v>5</v>
      </c>
      <c r="B3" s="134"/>
      <c r="C3" s="134"/>
      <c r="D3" s="134"/>
      <c r="E3" s="135"/>
    </row>
    <row r="4" spans="1:5" x14ac:dyDescent="0.2">
      <c r="A4" s="136" t="s">
        <v>8</v>
      </c>
      <c r="B4" s="138" t="s">
        <v>0</v>
      </c>
      <c r="C4" s="140" t="s">
        <v>3</v>
      </c>
      <c r="D4" s="140"/>
      <c r="E4" s="141" t="s">
        <v>10</v>
      </c>
    </row>
    <row r="5" spans="1:5" x14ac:dyDescent="0.2">
      <c r="A5" s="137"/>
      <c r="B5" s="139"/>
      <c r="C5" s="40" t="s">
        <v>1</v>
      </c>
      <c r="D5" s="40" t="s">
        <v>2</v>
      </c>
      <c r="E5" s="142"/>
    </row>
    <row r="6" spans="1:5" ht="25.5" customHeight="1" x14ac:dyDescent="0.2">
      <c r="A6" s="83" t="s">
        <v>68</v>
      </c>
      <c r="B6" s="36" t="s">
        <v>140</v>
      </c>
      <c r="C6" s="57" t="s">
        <v>268</v>
      </c>
      <c r="D6" s="93"/>
      <c r="E6" s="85" t="s">
        <v>6</v>
      </c>
    </row>
    <row r="7" spans="1:5" ht="25.5" customHeight="1" x14ac:dyDescent="0.2">
      <c r="A7" s="83" t="s">
        <v>69</v>
      </c>
      <c r="B7" s="36" t="s">
        <v>141</v>
      </c>
      <c r="C7" s="92">
        <v>0</v>
      </c>
      <c r="D7" s="93"/>
      <c r="E7" s="85"/>
    </row>
    <row r="8" spans="1:5" ht="25.5" customHeight="1" x14ac:dyDescent="0.2">
      <c r="A8" s="83" t="s">
        <v>70</v>
      </c>
      <c r="B8" s="86" t="s">
        <v>193</v>
      </c>
      <c r="C8" s="57" t="s">
        <v>268</v>
      </c>
      <c r="D8" s="93"/>
      <c r="E8" s="85"/>
    </row>
    <row r="9" spans="1:5" ht="25.5" customHeight="1" x14ac:dyDescent="0.2">
      <c r="A9" s="83" t="s">
        <v>71</v>
      </c>
      <c r="B9" s="36" t="s">
        <v>194</v>
      </c>
      <c r="C9" s="94"/>
      <c r="D9" s="95" t="e">
        <f>IF(OR(C$6=" ", C$6=0,C8=" ", C8=0)," ", C8/C$6)</f>
        <v>#VALUE!</v>
      </c>
      <c r="E9" s="85"/>
    </row>
    <row r="10" spans="1:5" ht="25.5" customHeight="1" x14ac:dyDescent="0.2">
      <c r="A10" s="83" t="s">
        <v>72</v>
      </c>
      <c r="B10" s="86" t="s">
        <v>195</v>
      </c>
      <c r="C10" s="92">
        <v>0</v>
      </c>
      <c r="D10" s="93"/>
      <c r="E10" s="85"/>
    </row>
    <row r="11" spans="1:5" ht="25.5" customHeight="1" x14ac:dyDescent="0.2">
      <c r="A11" s="83" t="s">
        <v>73</v>
      </c>
      <c r="B11" s="36" t="s">
        <v>196</v>
      </c>
      <c r="C11" s="94"/>
      <c r="D11" s="95" t="str">
        <f>IF(OR(C$7=" ", C$7=0,C10=" ", C10=0)," ", C10/C$7)</f>
        <v xml:space="preserve"> </v>
      </c>
      <c r="E11" s="85"/>
    </row>
    <row r="12" spans="1:5" ht="25.5" customHeight="1" x14ac:dyDescent="0.2">
      <c r="A12" s="83" t="s">
        <v>74</v>
      </c>
      <c r="B12" s="86" t="s">
        <v>197</v>
      </c>
      <c r="C12" s="57" t="s">
        <v>268</v>
      </c>
      <c r="D12" s="93"/>
      <c r="E12" s="85"/>
    </row>
    <row r="13" spans="1:5" ht="25.5" customHeight="1" x14ac:dyDescent="0.2">
      <c r="A13" s="83" t="s">
        <v>75</v>
      </c>
      <c r="B13" s="36" t="s">
        <v>198</v>
      </c>
      <c r="C13" s="94"/>
      <c r="D13" s="95" t="e">
        <f>IF(OR(C$6=" ", C$6=0,C12=" ", C12=0)," ", C12/C$6)</f>
        <v>#VALUE!</v>
      </c>
      <c r="E13" s="85"/>
    </row>
    <row r="14" spans="1:5" ht="25.5" customHeight="1" x14ac:dyDescent="0.2">
      <c r="A14" s="83" t="s">
        <v>76</v>
      </c>
      <c r="B14" s="86" t="s">
        <v>199</v>
      </c>
      <c r="C14" s="92">
        <v>0</v>
      </c>
      <c r="D14" s="93"/>
      <c r="E14" s="85"/>
    </row>
    <row r="15" spans="1:5" ht="25.5" customHeight="1" x14ac:dyDescent="0.2">
      <c r="A15" s="83" t="s">
        <v>77</v>
      </c>
      <c r="B15" s="36" t="s">
        <v>200</v>
      </c>
      <c r="C15" s="94"/>
      <c r="D15" s="95" t="str">
        <f>IF(OR(C$7=" ", C$7=0,C14=" ", C14=0)," ", C14/C$7)</f>
        <v xml:space="preserve"> </v>
      </c>
      <c r="E15" s="85"/>
    </row>
    <row r="16" spans="1:5" ht="25.5" customHeight="1" x14ac:dyDescent="0.2">
      <c r="A16" s="83" t="s">
        <v>78</v>
      </c>
      <c r="B16" s="86" t="s">
        <v>201</v>
      </c>
      <c r="C16" s="57" t="s">
        <v>268</v>
      </c>
      <c r="D16" s="93"/>
      <c r="E16" s="85"/>
    </row>
    <row r="17" spans="1:6" ht="25.5" customHeight="1" x14ac:dyDescent="0.2">
      <c r="A17" s="83" t="s">
        <v>79</v>
      </c>
      <c r="B17" s="87" t="s">
        <v>202</v>
      </c>
      <c r="C17" s="94"/>
      <c r="D17" s="95" t="e">
        <f>IF(OR(C$6=" ", C$6=0,C16=" ", C16=0)," ", C16/C$6)</f>
        <v>#VALUE!</v>
      </c>
      <c r="E17" s="88" t="s">
        <v>6</v>
      </c>
    </row>
    <row r="18" spans="1:6" ht="25.5" customHeight="1" x14ac:dyDescent="0.2">
      <c r="A18" s="83" t="s">
        <v>80</v>
      </c>
      <c r="B18" s="36" t="s">
        <v>203</v>
      </c>
      <c r="C18" s="96">
        <v>0</v>
      </c>
      <c r="D18" s="93"/>
      <c r="E18" s="88" t="s">
        <v>6</v>
      </c>
    </row>
    <row r="19" spans="1:6" ht="25.5" customHeight="1" x14ac:dyDescent="0.2">
      <c r="A19" s="83" t="s">
        <v>81</v>
      </c>
      <c r="B19" s="87" t="s">
        <v>204</v>
      </c>
      <c r="C19" s="94"/>
      <c r="D19" s="95" t="str">
        <f>IF(OR(C$7=" ", C$7=0,C18=" ", C18=0)," ", C18/C$7)</f>
        <v xml:space="preserve"> </v>
      </c>
      <c r="E19" s="88"/>
    </row>
    <row r="20" spans="1:6" ht="25.5" customHeight="1" x14ac:dyDescent="0.2">
      <c r="A20" s="83" t="s">
        <v>82</v>
      </c>
      <c r="B20" s="36" t="s">
        <v>205</v>
      </c>
      <c r="C20" s="57" t="s">
        <v>268</v>
      </c>
      <c r="D20" s="93"/>
      <c r="E20" s="88"/>
    </row>
    <row r="21" spans="1:6" ht="25.5" customHeight="1" x14ac:dyDescent="0.2">
      <c r="A21" s="83" t="s">
        <v>83</v>
      </c>
      <c r="B21" s="87" t="s">
        <v>206</v>
      </c>
      <c r="C21" s="94"/>
      <c r="D21" s="95" t="e">
        <f>IF(OR(C$6=" ", C$6=0,C20=" ", C20=0)," ", C20/C$6)</f>
        <v>#VALUE!</v>
      </c>
      <c r="E21" s="88"/>
    </row>
    <row r="22" spans="1:6" ht="25.5" customHeight="1" x14ac:dyDescent="0.2">
      <c r="A22" s="83" t="s">
        <v>84</v>
      </c>
      <c r="B22" s="36" t="s">
        <v>207</v>
      </c>
      <c r="C22" s="92">
        <v>0</v>
      </c>
      <c r="D22" s="93"/>
      <c r="E22" s="88"/>
    </row>
    <row r="23" spans="1:6" ht="25.5" customHeight="1" x14ac:dyDescent="0.2">
      <c r="A23" s="83" t="s">
        <v>85</v>
      </c>
      <c r="B23" s="87" t="s">
        <v>208</v>
      </c>
      <c r="C23" s="94"/>
      <c r="D23" s="95" t="str">
        <f>IF(OR(C$7=" ", C$7=0,C22=" ", C22=0)," ", C22/C$7)</f>
        <v xml:space="preserve"> </v>
      </c>
      <c r="E23" s="88"/>
    </row>
    <row r="24" spans="1:6" ht="25.5" customHeight="1" x14ac:dyDescent="0.2">
      <c r="A24" s="83" t="s">
        <v>86</v>
      </c>
      <c r="B24" s="36" t="s">
        <v>209</v>
      </c>
      <c r="C24" s="57" t="s">
        <v>268</v>
      </c>
      <c r="D24" s="93"/>
      <c r="E24" s="88"/>
    </row>
    <row r="25" spans="1:6" ht="25.5" customHeight="1" x14ac:dyDescent="0.2">
      <c r="A25" s="83" t="s">
        <v>87</v>
      </c>
      <c r="B25" s="36" t="s">
        <v>210</v>
      </c>
      <c r="C25" s="97"/>
      <c r="D25" s="95" t="e">
        <f>IF(OR(C$6=" ", C$6=0,C24=" ", C24=0)," ", C24/C$6)</f>
        <v>#VALUE!</v>
      </c>
      <c r="E25" s="88"/>
      <c r="F25" s="28"/>
    </row>
    <row r="26" spans="1:6" ht="25.5" customHeight="1" x14ac:dyDescent="0.2">
      <c r="A26" s="83" t="s">
        <v>88</v>
      </c>
      <c r="B26" s="36" t="s">
        <v>211</v>
      </c>
      <c r="C26" s="57" t="s">
        <v>268</v>
      </c>
      <c r="D26" s="98"/>
      <c r="E26" s="88"/>
    </row>
    <row r="27" spans="1:6" ht="25.5" customHeight="1" x14ac:dyDescent="0.2">
      <c r="A27" s="83" t="s">
        <v>89</v>
      </c>
      <c r="B27" s="36" t="s">
        <v>212</v>
      </c>
      <c r="C27" s="97" t="s">
        <v>6</v>
      </c>
      <c r="D27" s="95" t="e">
        <f>IF(OR(C$6=" ", C$6=0,C26=" ", C26=0)," ", C26/C$6)</f>
        <v>#VALUE!</v>
      </c>
      <c r="E27" s="88"/>
    </row>
    <row r="28" spans="1:6" ht="25.5" customHeight="1" x14ac:dyDescent="0.2">
      <c r="A28" s="83" t="s">
        <v>90</v>
      </c>
      <c r="B28" s="87" t="s">
        <v>213</v>
      </c>
      <c r="C28" s="96">
        <v>0</v>
      </c>
      <c r="D28" s="98"/>
      <c r="E28" s="88"/>
    </row>
    <row r="29" spans="1:6" ht="25.5" customHeight="1" x14ac:dyDescent="0.2">
      <c r="A29" s="83" t="s">
        <v>91</v>
      </c>
      <c r="B29" s="87" t="s">
        <v>214</v>
      </c>
      <c r="C29" s="97"/>
      <c r="D29" s="95" t="str">
        <f>IF(OR(C$7=" ", C$7=0,C28=" ", C28=0)," ", C28/C$7)</f>
        <v xml:space="preserve"> </v>
      </c>
      <c r="E29" s="88"/>
    </row>
    <row r="30" spans="1:6" ht="25.5" customHeight="1" x14ac:dyDescent="0.2">
      <c r="A30" s="83" t="s">
        <v>92</v>
      </c>
      <c r="B30" s="36" t="s">
        <v>215</v>
      </c>
      <c r="C30" s="96">
        <v>0</v>
      </c>
      <c r="D30" s="98"/>
      <c r="E30" s="88"/>
    </row>
    <row r="31" spans="1:6" ht="25.5" customHeight="1" thickBot="1" x14ac:dyDescent="0.25">
      <c r="A31" s="90" t="s">
        <v>93</v>
      </c>
      <c r="B31" s="36" t="s">
        <v>216</v>
      </c>
      <c r="C31" s="99"/>
      <c r="D31" s="100" t="str">
        <f>IF(OR(C$7=" ", C$7=0,C30=" ", C30=0)," ", C30/C$7)</f>
        <v xml:space="preserve"> </v>
      </c>
      <c r="E31" s="91"/>
    </row>
    <row r="32" spans="1:6" x14ac:dyDescent="0.2">
      <c r="A32" s="16"/>
      <c r="B32" s="17"/>
      <c r="C32" s="18"/>
      <c r="D32" s="19"/>
      <c r="E32" s="7"/>
    </row>
    <row r="33" spans="1:5" x14ac:dyDescent="0.2">
      <c r="A33" s="80"/>
      <c r="B33" s="80"/>
      <c r="C33" s="80"/>
      <c r="D33" s="80"/>
      <c r="E33" s="80"/>
    </row>
  </sheetData>
  <mergeCells count="7">
    <mergeCell ref="A1:E1"/>
    <mergeCell ref="A3:E3"/>
    <mergeCell ref="A4:A5"/>
    <mergeCell ref="B4:B5"/>
    <mergeCell ref="C4:D4"/>
    <mergeCell ref="E4:E5"/>
    <mergeCell ref="A2:E2"/>
  </mergeCells>
  <pageMargins left="0.51181102362204722" right="0.51181102362204722" top="0.55118110236220474" bottom="0.55118110236220474" header="0.31496062992125984" footer="0.31496062992125984"/>
  <pageSetup paperSize="9" scale="76" orientation="portrait" r:id="rId1"/>
  <headerFooter>
    <oddHeader>&amp;C&amp;"Arial,Bold"&amp;12 2018/19 Gas Performance Reporting Datasheets - Trading</oddHeader>
    <oddFooter>&amp;CComplaints    &amp;R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3"/>
  <sheetViews>
    <sheetView zoomScaleNormal="100" workbookViewId="0">
      <selection activeCell="G16" sqref="G16"/>
    </sheetView>
  </sheetViews>
  <sheetFormatPr defaultRowHeight="12.75" x14ac:dyDescent="0.2"/>
  <cols>
    <col min="1" max="1" width="8.85546875" customWidth="1"/>
    <col min="2" max="2" width="56.42578125" customWidth="1"/>
    <col min="3" max="3" width="12" customWidth="1"/>
    <col min="4" max="4" width="13" customWidth="1"/>
    <col min="5" max="5" width="25.5703125" customWidth="1"/>
  </cols>
  <sheetData>
    <row r="1" spans="1:5" ht="40.5" customHeight="1" x14ac:dyDescent="0.2">
      <c r="A1" s="132" t="s">
        <v>258</v>
      </c>
      <c r="B1" s="132"/>
      <c r="C1" s="132"/>
      <c r="D1" s="132"/>
      <c r="E1" s="132"/>
    </row>
    <row r="2" spans="1:5" ht="13.5" thickBot="1" x14ac:dyDescent="0.25">
      <c r="A2" s="146">
        <f>'Customer numbers'!B1</f>
        <v>0</v>
      </c>
      <c r="B2" s="146"/>
      <c r="C2" s="146"/>
      <c r="D2" s="146"/>
      <c r="E2" s="146"/>
    </row>
    <row r="3" spans="1:5" ht="13.5" thickBot="1" x14ac:dyDescent="0.25">
      <c r="A3" s="133" t="s">
        <v>217</v>
      </c>
      <c r="B3" s="134"/>
      <c r="C3" s="134"/>
      <c r="D3" s="134"/>
      <c r="E3" s="135"/>
    </row>
    <row r="4" spans="1:5" x14ac:dyDescent="0.2">
      <c r="A4" s="136" t="s">
        <v>8</v>
      </c>
      <c r="B4" s="138" t="s">
        <v>0</v>
      </c>
      <c r="C4" s="140" t="s">
        <v>3</v>
      </c>
      <c r="D4" s="140"/>
      <c r="E4" s="141" t="s">
        <v>10</v>
      </c>
    </row>
    <row r="5" spans="1:5" x14ac:dyDescent="0.2">
      <c r="A5" s="137"/>
      <c r="B5" s="139"/>
      <c r="C5" s="40" t="s">
        <v>1</v>
      </c>
      <c r="D5" s="40" t="s">
        <v>2</v>
      </c>
      <c r="E5" s="142"/>
    </row>
    <row r="6" spans="1:5" x14ac:dyDescent="0.2">
      <c r="A6" s="32" t="s">
        <v>94</v>
      </c>
      <c r="B6" s="29" t="s">
        <v>142</v>
      </c>
      <c r="C6" s="57">
        <v>0</v>
      </c>
      <c r="D6" s="60"/>
      <c r="E6" s="115"/>
    </row>
    <row r="7" spans="1:5" ht="25.5" x14ac:dyDescent="0.2">
      <c r="A7" s="32" t="s">
        <v>95</v>
      </c>
      <c r="B7" s="29" t="s">
        <v>143</v>
      </c>
      <c r="C7" s="57">
        <v>0</v>
      </c>
      <c r="D7" s="60"/>
      <c r="E7" s="115"/>
    </row>
    <row r="8" spans="1:5" ht="30.75" customHeight="1" x14ac:dyDescent="0.2">
      <c r="A8" s="32" t="s">
        <v>96</v>
      </c>
      <c r="B8" s="29" t="s">
        <v>145</v>
      </c>
      <c r="C8" s="61"/>
      <c r="D8" s="62" t="str">
        <f>IF(OR(C6=" ",C6=0,C7=0,C7=" ")," ",C7/C6)</f>
        <v xml:space="preserve"> </v>
      </c>
      <c r="E8" s="115"/>
    </row>
    <row r="9" spans="1:5" ht="30.75" customHeight="1" x14ac:dyDescent="0.2">
      <c r="A9" s="32" t="s">
        <v>97</v>
      </c>
      <c r="B9" s="29" t="s">
        <v>144</v>
      </c>
      <c r="C9" s="57"/>
      <c r="D9" s="63"/>
      <c r="E9" s="115"/>
    </row>
    <row r="10" spans="1:5" ht="25.5" x14ac:dyDescent="0.2">
      <c r="A10" s="32" t="s">
        <v>98</v>
      </c>
      <c r="B10" s="29" t="s">
        <v>218</v>
      </c>
      <c r="C10" s="57">
        <v>0</v>
      </c>
      <c r="D10" s="63"/>
      <c r="E10" s="115"/>
    </row>
    <row r="11" spans="1:5" ht="30.75" customHeight="1" thickBot="1" x14ac:dyDescent="0.25">
      <c r="A11" s="33" t="s">
        <v>99</v>
      </c>
      <c r="B11" s="34" t="s">
        <v>219</v>
      </c>
      <c r="C11" s="65"/>
      <c r="D11" s="66" t="str">
        <f>IF(OR(C6=" ",C6=0,C10=0,C10=" ")," ",C10/C6)</f>
        <v xml:space="preserve"> </v>
      </c>
      <c r="E11" s="6" t="s">
        <v>6</v>
      </c>
    </row>
    <row r="13" spans="1:5" x14ac:dyDescent="0.2">
      <c r="A13" s="80"/>
      <c r="B13" s="80"/>
      <c r="C13" s="80"/>
      <c r="D13" s="80"/>
      <c r="E13" s="80"/>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Gas Performance Reporting Datasheets - Trading</oddHeader>
    <oddFooter>&amp;CCall Centre Performance&amp;R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zoomScaleNormal="100" workbookViewId="0">
      <selection activeCell="C15" sqref="C14:C15"/>
    </sheetView>
  </sheetViews>
  <sheetFormatPr defaultRowHeight="12.75" x14ac:dyDescent="0.2"/>
  <cols>
    <col min="1" max="1" width="9.85546875" customWidth="1"/>
    <col min="2" max="2" width="54.42578125" customWidth="1"/>
    <col min="3" max="4" width="12" customWidth="1"/>
    <col min="5" max="5" width="13" customWidth="1"/>
    <col min="6" max="6" width="18.140625" customWidth="1"/>
  </cols>
  <sheetData>
    <row r="1" spans="1:6" ht="40.5" customHeight="1" x14ac:dyDescent="0.2">
      <c r="A1" s="132" t="s">
        <v>266</v>
      </c>
      <c r="B1" s="132"/>
      <c r="C1" s="132"/>
      <c r="D1" s="132"/>
      <c r="E1" s="132"/>
      <c r="F1" s="132"/>
    </row>
    <row r="2" spans="1:6" ht="15.75" customHeight="1" thickBot="1" x14ac:dyDescent="0.25">
      <c r="A2" s="162">
        <f>'Customer numbers'!B1</f>
        <v>0</v>
      </c>
      <c r="B2" s="162"/>
      <c r="C2" s="162"/>
      <c r="D2" s="162"/>
      <c r="E2" s="162"/>
      <c r="F2" s="162"/>
    </row>
    <row r="3" spans="1:6" ht="13.5" customHeight="1" thickBot="1" x14ac:dyDescent="0.25">
      <c r="A3" s="103" t="s">
        <v>220</v>
      </c>
      <c r="B3" s="104"/>
      <c r="C3" s="104"/>
      <c r="D3" s="104"/>
      <c r="E3" s="104"/>
      <c r="F3" s="105"/>
    </row>
    <row r="4" spans="1:6" x14ac:dyDescent="0.2">
      <c r="A4" s="123" t="s">
        <v>8</v>
      </c>
      <c r="B4" s="125" t="s">
        <v>0</v>
      </c>
      <c r="C4" s="165" t="s">
        <v>3</v>
      </c>
      <c r="D4" s="166"/>
      <c r="E4" s="140" t="s">
        <v>10</v>
      </c>
      <c r="F4" s="151"/>
    </row>
    <row r="5" spans="1:6" ht="13.5" thickBot="1" x14ac:dyDescent="0.25">
      <c r="A5" s="149"/>
      <c r="B5" s="150"/>
      <c r="C5" s="38" t="s">
        <v>1</v>
      </c>
      <c r="D5" s="41" t="s">
        <v>147</v>
      </c>
      <c r="E5" s="152"/>
      <c r="F5" s="153"/>
    </row>
    <row r="6" spans="1:6" s="110" customFormat="1" ht="25.5" customHeight="1" x14ac:dyDescent="0.2">
      <c r="A6" s="106" t="s">
        <v>100</v>
      </c>
      <c r="B6" s="107" t="s">
        <v>221</v>
      </c>
      <c r="C6" s="108" t="s">
        <v>268</v>
      </c>
      <c r="D6" s="109"/>
      <c r="E6" s="163" t="s">
        <v>6</v>
      </c>
      <c r="F6" s="164"/>
    </row>
    <row r="7" spans="1:6" s="110" customFormat="1" ht="25.5" customHeight="1" x14ac:dyDescent="0.2">
      <c r="A7" s="45" t="s">
        <v>101</v>
      </c>
      <c r="B7" s="36" t="s">
        <v>102</v>
      </c>
      <c r="C7" s="84">
        <v>0</v>
      </c>
      <c r="D7" s="111"/>
      <c r="E7" s="156" t="s">
        <v>6</v>
      </c>
      <c r="F7" s="157"/>
    </row>
    <row r="8" spans="1:6" s="110" customFormat="1" ht="25.5" customHeight="1" x14ac:dyDescent="0.2">
      <c r="A8" s="45" t="s">
        <v>103</v>
      </c>
      <c r="B8" s="112" t="s">
        <v>222</v>
      </c>
      <c r="C8" s="84"/>
      <c r="D8" s="113"/>
      <c r="E8" s="160"/>
      <c r="F8" s="161"/>
    </row>
    <row r="9" spans="1:6" s="110" customFormat="1" ht="25.5" customHeight="1" x14ac:dyDescent="0.2">
      <c r="A9" s="45" t="s">
        <v>104</v>
      </c>
      <c r="B9" s="36" t="s">
        <v>223</v>
      </c>
      <c r="C9" s="89"/>
      <c r="D9" s="114" t="s">
        <v>268</v>
      </c>
      <c r="E9" s="160"/>
      <c r="F9" s="161"/>
    </row>
    <row r="10" spans="1:6" s="110" customFormat="1" ht="25.5" customHeight="1" x14ac:dyDescent="0.2">
      <c r="A10" s="45" t="s">
        <v>105</v>
      </c>
      <c r="B10" s="36" t="s">
        <v>224</v>
      </c>
      <c r="C10" s="89"/>
      <c r="D10" s="114">
        <v>0</v>
      </c>
      <c r="E10" s="160"/>
      <c r="F10" s="161"/>
    </row>
    <row r="11" spans="1:6" ht="38.25" x14ac:dyDescent="0.2">
      <c r="A11" s="43" t="s">
        <v>124</v>
      </c>
      <c r="B11" s="44" t="s">
        <v>225</v>
      </c>
      <c r="C11" s="57" t="s">
        <v>268</v>
      </c>
      <c r="D11" s="67"/>
      <c r="E11" s="158"/>
      <c r="F11" s="159"/>
    </row>
    <row r="12" spans="1:6" ht="38.25" x14ac:dyDescent="0.2">
      <c r="A12" s="32" t="s">
        <v>125</v>
      </c>
      <c r="B12" s="29" t="s">
        <v>226</v>
      </c>
      <c r="C12" s="57" t="s">
        <v>268</v>
      </c>
      <c r="D12" s="67"/>
      <c r="E12" s="158"/>
      <c r="F12" s="159"/>
    </row>
    <row r="13" spans="1:6" ht="38.25" x14ac:dyDescent="0.2">
      <c r="A13" s="32" t="s">
        <v>126</v>
      </c>
      <c r="B13" s="29" t="s">
        <v>227</v>
      </c>
      <c r="C13" s="57" t="s">
        <v>268</v>
      </c>
      <c r="D13" s="67"/>
      <c r="E13" s="158"/>
      <c r="F13" s="159"/>
    </row>
    <row r="14" spans="1:6" ht="38.25" x14ac:dyDescent="0.2">
      <c r="A14" s="32" t="s">
        <v>127</v>
      </c>
      <c r="B14" s="29" t="s">
        <v>228</v>
      </c>
      <c r="C14" s="57" t="s">
        <v>268</v>
      </c>
      <c r="D14" s="67"/>
      <c r="E14" s="158"/>
      <c r="F14" s="159"/>
    </row>
    <row r="15" spans="1:6" ht="38.25" x14ac:dyDescent="0.2">
      <c r="A15" s="32" t="s">
        <v>128</v>
      </c>
      <c r="B15" s="29" t="s">
        <v>229</v>
      </c>
      <c r="C15" s="57" t="s">
        <v>268</v>
      </c>
      <c r="D15" s="26"/>
      <c r="E15" s="147" t="s">
        <v>6</v>
      </c>
      <c r="F15" s="148"/>
    </row>
    <row r="16" spans="1:6" ht="39" thickBot="1" x14ac:dyDescent="0.25">
      <c r="A16" s="33" t="s">
        <v>129</v>
      </c>
      <c r="B16" s="34" t="s">
        <v>230</v>
      </c>
      <c r="C16" s="68" t="s">
        <v>268</v>
      </c>
      <c r="D16" s="27"/>
      <c r="E16" s="154" t="s">
        <v>6</v>
      </c>
      <c r="F16" s="155"/>
    </row>
    <row r="18" spans="1:6" x14ac:dyDescent="0.2">
      <c r="A18" s="80"/>
      <c r="B18" s="80"/>
      <c r="C18" s="80"/>
      <c r="D18" s="80"/>
      <c r="E18" s="80"/>
      <c r="F18" s="80"/>
    </row>
    <row r="19" spans="1:6" x14ac:dyDescent="0.2">
      <c r="A19" s="48"/>
    </row>
  </sheetData>
  <mergeCells count="17">
    <mergeCell ref="A1:F1"/>
    <mergeCell ref="A2:F2"/>
    <mergeCell ref="E6:F6"/>
    <mergeCell ref="E13:F13"/>
    <mergeCell ref="C4:D4"/>
    <mergeCell ref="E15:F15"/>
    <mergeCell ref="A4:A5"/>
    <mergeCell ref="B4:B5"/>
    <mergeCell ref="E4:F5"/>
    <mergeCell ref="E16:F16"/>
    <mergeCell ref="E7:F7"/>
    <mergeCell ref="E14:F14"/>
    <mergeCell ref="E8:F8"/>
    <mergeCell ref="E9:F9"/>
    <mergeCell ref="E10:F10"/>
    <mergeCell ref="E11:F11"/>
    <mergeCell ref="E12:F12"/>
  </mergeCells>
  <pageMargins left="0.59055118110236227" right="0.59055118110236227" top="0.74803149606299213" bottom="0.74803149606299213" header="0.31496062992125984" footer="0.31496062992125984"/>
  <pageSetup paperSize="9" scale="76" orientation="portrait" r:id="rId1"/>
  <headerFooter>
    <oddHeader>&amp;C&amp;"Arial,Bold"&amp;12 2018/19 Gas Performance Reporting Datasheets - Trading</oddHeader>
    <oddFooter>&amp;CEnergy bill debt and instalment plans for non-hardship customers&amp;R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5"/>
  <sheetViews>
    <sheetView topLeftCell="A13" zoomScaleNormal="100" workbookViewId="0">
      <selection activeCell="E26" sqref="E26"/>
    </sheetView>
  </sheetViews>
  <sheetFormatPr defaultRowHeight="12.75" x14ac:dyDescent="0.2"/>
  <cols>
    <col min="1" max="1" width="9.85546875" customWidth="1"/>
    <col min="2" max="2" width="55.7109375" customWidth="1"/>
    <col min="3" max="3" width="12" customWidth="1"/>
    <col min="4" max="4" width="13" customWidth="1"/>
    <col min="5" max="5" width="30.85546875" customWidth="1"/>
  </cols>
  <sheetData>
    <row r="1" spans="1:5" ht="42.75" customHeight="1" x14ac:dyDescent="0.2">
      <c r="A1" s="132" t="s">
        <v>257</v>
      </c>
      <c r="B1" s="132"/>
      <c r="C1" s="132"/>
      <c r="D1" s="132"/>
      <c r="E1" s="132"/>
    </row>
    <row r="2" spans="1:5" ht="15.75" customHeight="1" thickBot="1" x14ac:dyDescent="0.25">
      <c r="A2" s="162">
        <f>'Customer numbers'!B1</f>
        <v>0</v>
      </c>
      <c r="B2" s="162"/>
      <c r="C2" s="162"/>
      <c r="D2" s="162"/>
      <c r="E2" s="162"/>
    </row>
    <row r="3" spans="1:5" ht="13.5" customHeight="1" thickBot="1" x14ac:dyDescent="0.25">
      <c r="A3" s="127" t="s">
        <v>231</v>
      </c>
      <c r="B3" s="128"/>
      <c r="C3" s="128"/>
      <c r="D3" s="128"/>
      <c r="E3" s="129"/>
    </row>
    <row r="4" spans="1:5" ht="16.5" customHeight="1" x14ac:dyDescent="0.2">
      <c r="A4" s="123" t="s">
        <v>8</v>
      </c>
      <c r="B4" s="125" t="s">
        <v>0</v>
      </c>
      <c r="C4" s="167" t="s">
        <v>3</v>
      </c>
      <c r="D4" s="168"/>
      <c r="E4" s="130" t="s">
        <v>10</v>
      </c>
    </row>
    <row r="5" spans="1:5" ht="13.5" thickBot="1" x14ac:dyDescent="0.25">
      <c r="A5" s="170"/>
      <c r="B5" s="171"/>
      <c r="C5" s="49" t="s">
        <v>1</v>
      </c>
      <c r="D5" s="50" t="s">
        <v>147</v>
      </c>
      <c r="E5" s="169"/>
    </row>
    <row r="6" spans="1:5" ht="25.5" x14ac:dyDescent="0.2">
      <c r="A6" s="30" t="s">
        <v>106</v>
      </c>
      <c r="B6" s="31" t="s">
        <v>233</v>
      </c>
      <c r="C6" s="172" t="s">
        <v>268</v>
      </c>
      <c r="D6" s="173" t="s">
        <v>6</v>
      </c>
      <c r="E6" s="42"/>
    </row>
    <row r="7" spans="1:5" ht="25.5" customHeight="1" x14ac:dyDescent="0.2">
      <c r="A7" s="32" t="s">
        <v>107</v>
      </c>
      <c r="B7" s="29" t="s">
        <v>232</v>
      </c>
      <c r="C7" s="59"/>
      <c r="D7" s="84" t="s">
        <v>268</v>
      </c>
      <c r="E7" s="39"/>
    </row>
    <row r="8" spans="1:5" ht="25.5" x14ac:dyDescent="0.2">
      <c r="A8" s="32" t="s">
        <v>108</v>
      </c>
      <c r="B8" s="29" t="s">
        <v>234</v>
      </c>
      <c r="C8" s="84" t="s">
        <v>268</v>
      </c>
      <c r="D8" s="69" t="s">
        <v>6</v>
      </c>
      <c r="E8" s="39"/>
    </row>
    <row r="9" spans="1:5" ht="25.5" x14ac:dyDescent="0.2">
      <c r="A9" s="32" t="s">
        <v>109</v>
      </c>
      <c r="B9" s="29" t="s">
        <v>235</v>
      </c>
      <c r="C9" s="84" t="s">
        <v>268</v>
      </c>
      <c r="D9" s="69" t="s">
        <v>6</v>
      </c>
      <c r="E9" s="39"/>
    </row>
    <row r="10" spans="1:5" ht="38.25" x14ac:dyDescent="0.2">
      <c r="A10" s="32" t="s">
        <v>110</v>
      </c>
      <c r="B10" s="29" t="s">
        <v>236</v>
      </c>
      <c r="C10" s="59"/>
      <c r="D10" s="84" t="s">
        <v>268</v>
      </c>
      <c r="E10" s="39"/>
    </row>
    <row r="11" spans="1:5" ht="51" x14ac:dyDescent="0.2">
      <c r="A11" s="32" t="s">
        <v>111</v>
      </c>
      <c r="B11" s="29" t="s">
        <v>237</v>
      </c>
      <c r="C11" s="84" t="s">
        <v>268</v>
      </c>
      <c r="D11" s="26" t="s">
        <v>6</v>
      </c>
      <c r="E11" s="39"/>
    </row>
    <row r="12" spans="1:5" ht="51" x14ac:dyDescent="0.2">
      <c r="A12" s="32" t="s">
        <v>112</v>
      </c>
      <c r="B12" s="29" t="s">
        <v>238</v>
      </c>
      <c r="C12" s="84" t="s">
        <v>268</v>
      </c>
      <c r="D12" s="26" t="s">
        <v>6</v>
      </c>
      <c r="E12" s="39"/>
    </row>
    <row r="13" spans="1:5" ht="51" x14ac:dyDescent="0.2">
      <c r="A13" s="32" t="s">
        <v>113</v>
      </c>
      <c r="B13" s="29" t="s">
        <v>239</v>
      </c>
      <c r="C13" s="84" t="s">
        <v>268</v>
      </c>
      <c r="D13" s="26" t="s">
        <v>6</v>
      </c>
      <c r="E13" s="39"/>
    </row>
    <row r="14" spans="1:5" ht="51" x14ac:dyDescent="0.2">
      <c r="A14" s="32" t="s">
        <v>114</v>
      </c>
      <c r="B14" s="29" t="s">
        <v>240</v>
      </c>
      <c r="C14" s="84" t="s">
        <v>268</v>
      </c>
      <c r="D14" s="26" t="s">
        <v>6</v>
      </c>
      <c r="E14" s="39"/>
    </row>
    <row r="15" spans="1:5" ht="38.25" x14ac:dyDescent="0.2">
      <c r="A15" s="32" t="s">
        <v>115</v>
      </c>
      <c r="B15" s="29" t="s">
        <v>241</v>
      </c>
      <c r="C15" s="84" t="s">
        <v>268</v>
      </c>
      <c r="D15" s="26" t="s">
        <v>6</v>
      </c>
      <c r="E15" s="39"/>
    </row>
    <row r="16" spans="1:5" ht="25.5" x14ac:dyDescent="0.2">
      <c r="A16" s="32" t="s">
        <v>116</v>
      </c>
      <c r="B16" s="29" t="s">
        <v>242</v>
      </c>
      <c r="C16" s="84" t="s">
        <v>268</v>
      </c>
      <c r="D16" s="26"/>
      <c r="E16" s="20"/>
    </row>
    <row r="17" spans="1:5" ht="25.5" x14ac:dyDescent="0.2">
      <c r="A17" s="32" t="s">
        <v>117</v>
      </c>
      <c r="B17" s="29" t="s">
        <v>118</v>
      </c>
      <c r="C17" s="84" t="s">
        <v>268</v>
      </c>
      <c r="D17" s="26"/>
      <c r="E17" s="20"/>
    </row>
    <row r="18" spans="1:5" ht="51" x14ac:dyDescent="0.2">
      <c r="A18" s="32" t="s">
        <v>119</v>
      </c>
      <c r="B18" s="29" t="s">
        <v>243</v>
      </c>
      <c r="C18" s="84" t="s">
        <v>268</v>
      </c>
      <c r="D18" s="26"/>
      <c r="E18" s="20"/>
    </row>
    <row r="19" spans="1:5" ht="38.25" x14ac:dyDescent="0.2">
      <c r="A19" s="32" t="s">
        <v>120</v>
      </c>
      <c r="B19" s="29" t="s">
        <v>244</v>
      </c>
      <c r="C19" s="84" t="s">
        <v>268</v>
      </c>
      <c r="D19" s="26"/>
      <c r="E19" s="20"/>
    </row>
    <row r="20" spans="1:5" ht="38.25" x14ac:dyDescent="0.2">
      <c r="A20" s="32" t="s">
        <v>121</v>
      </c>
      <c r="B20" s="29" t="s">
        <v>245</v>
      </c>
      <c r="C20" s="84" t="s">
        <v>268</v>
      </c>
      <c r="D20" s="26"/>
      <c r="E20" s="20"/>
    </row>
    <row r="21" spans="1:5" ht="63.75" customHeight="1" x14ac:dyDescent="0.2">
      <c r="A21" s="32" t="s">
        <v>122</v>
      </c>
      <c r="B21" s="29" t="s">
        <v>246</v>
      </c>
      <c r="C21" s="84" t="s">
        <v>268</v>
      </c>
      <c r="D21" s="26"/>
      <c r="E21" s="20"/>
    </row>
    <row r="22" spans="1:5" ht="64.5" thickBot="1" x14ac:dyDescent="0.25">
      <c r="A22" s="33" t="s">
        <v>123</v>
      </c>
      <c r="B22" s="34" t="s">
        <v>247</v>
      </c>
      <c r="C22" s="175" t="s">
        <v>268</v>
      </c>
      <c r="D22" s="174"/>
      <c r="E22" s="21"/>
    </row>
    <row r="24" spans="1:5" x14ac:dyDescent="0.2">
      <c r="A24" s="80"/>
      <c r="B24" s="80"/>
      <c r="C24" s="80"/>
      <c r="D24" s="80"/>
      <c r="E24" s="80"/>
    </row>
    <row r="25" spans="1:5" x14ac:dyDescent="0.2">
      <c r="A25" s="80"/>
      <c r="B25" s="80"/>
      <c r="C25" s="80"/>
      <c r="D25" s="80"/>
      <c r="E25" s="80"/>
    </row>
  </sheetData>
  <mergeCells count="7">
    <mergeCell ref="A1:E1"/>
    <mergeCell ref="A3:E3"/>
    <mergeCell ref="C4:D4"/>
    <mergeCell ref="E4:E5"/>
    <mergeCell ref="A4:A5"/>
    <mergeCell ref="B4:B5"/>
    <mergeCell ref="A2:E2"/>
  </mergeCells>
  <pageMargins left="0.51181102362204722" right="0.51181102362204722" top="0.74803149606299213" bottom="0.74803149606299213" header="0.31496062992125984" footer="0.31496062992125984"/>
  <pageSetup paperSize="9" scale="76" orientation="portrait" r:id="rId1"/>
  <headerFooter>
    <oddHeader>&amp;C&amp;"Arial,Bold"&amp;12 2018/19 Gas Performance Reporting Datasheets - Trading</oddHeader>
    <oddFooter>&amp;CHardship customers&amp;R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Read this first</vt:lpstr>
      <vt:lpstr>Customer numbers</vt:lpstr>
      <vt:lpstr>Billing and payment</vt:lpstr>
      <vt:lpstr>Disconnections for non-payment</vt:lpstr>
      <vt:lpstr>Reconnections</vt:lpstr>
      <vt:lpstr>Complaints</vt:lpstr>
      <vt:lpstr>Call centre performance</vt:lpstr>
      <vt:lpstr>Energy bill debt</vt:lpstr>
      <vt:lpstr>Hardship customers</vt:lpstr>
      <vt:lpstr>'Customer numbers'!_ftnref1</vt:lpstr>
      <vt:lpstr>'Customer numbers'!_ftnref2</vt:lpstr>
      <vt:lpstr>'Customer numbers'!Print_Area</vt:lpstr>
      <vt:lpstr>'Read this first'!Print_Area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Harry Hilton</dc:creator>
  <cp:lastModifiedBy>AmandaEnergy</cp:lastModifiedBy>
  <cp:lastPrinted>2014-05-08T02:17:17Z</cp:lastPrinted>
  <dcterms:created xsi:type="dcterms:W3CDTF">2007-04-23T01:19:35Z</dcterms:created>
  <dcterms:modified xsi:type="dcterms:W3CDTF">2019-10-01T06:07:50Z</dcterms:modified>
</cp:coreProperties>
</file>